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DC4" lockStructure="1"/>
  <bookViews>
    <workbookView xWindow="0" yWindow="0" windowWidth="15480" windowHeight="7755"/>
  </bookViews>
  <sheets>
    <sheet name="Federal Funds Transactions" sheetId="1" r:id="rId1"/>
    <sheet name="Regional Loans and Transfers" sheetId="3" r:id="rId2"/>
    <sheet name="Notes" sheetId="2" r:id="rId3"/>
  </sheets>
  <definedNames>
    <definedName name="CAG_Apportionment_Loans" localSheetId="1" hidden="1">'Regional Loans and Transfers'!#REF!</definedName>
    <definedName name="CAG_Apportionment_Transfers" localSheetId="1" hidden="1">'Regional Loans and Transfers'!#REF!</definedName>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_Loans" localSheetId="1" hidden="1">'Regional Loans and Transfers'!#REF!</definedName>
    <definedName name="CAG_OA_Transfers" localSheetId="1" hidden="1">'Regional Loans and Transfers'!#REF!</definedName>
    <definedName name="CAG_OALoans_qry" localSheetId="1">'Regional Loans and Transfers'!#REF!</definedName>
    <definedName name="CAG_OATransfers_qry" localSheetId="1">'Regional Loans and Transfers'!#REF!</definedName>
    <definedName name="CYMPO_Apportionment_Loans" localSheetId="1" hidden="1">'Regional Loans and Transfers'!#REF!</definedName>
    <definedName name="CYMPO_Apportionment_Loans_1" localSheetId="1" hidden="1">'Regional Loans and Transfers'!#REF!</definedName>
    <definedName name="CYMPO_Apportionment_Transfers" localSheetId="1" hidden="1">'Regional Loans and Transfers'!#REF!</definedName>
    <definedName name="CYMPO_Ledger_Authorized" localSheetId="0" hidden="1">'Federal Funds Transactions'!#REF!</definedName>
    <definedName name="CYMPO_Ledger_NOT_Authorized" localSheetId="0" hidden="1">'Federal Funds Transactions'!#REF!</definedName>
    <definedName name="CYMPO_OA_Transfers" localSheetId="1" hidden="1">'Regional Loans and Transfers'!#REF!</definedName>
    <definedName name="FMPO_Ledger_Authorized" localSheetId="0" hidden="1">'Federal Funds Transactions'!#REF!</definedName>
    <definedName name="FMPO_Ledger_Not_Authorized" localSheetId="0" hidden="1">'Federal Funds Transactions'!#REF!</definedName>
    <definedName name="FMPO_OA_Loans" localSheetId="1" hidden="1">'Regional Loans and Transfers'!#REF!</definedName>
    <definedName name="LHCMPO_Ledger_Not_Authorized" localSheetId="0" hidden="1">'Federal Funds Transactions'!$A$25:$P$26</definedName>
    <definedName name="LHCMPOLedgerAuthorized" localSheetId="0" hidden="1">'Federal Funds Transactions'!$A$16:$P$19</definedName>
    <definedName name="LHCqryLedgerApports" localSheetId="1" hidden="1">'Regional Loans and Transfers'!$A$12:$R$13</definedName>
    <definedName name="LHCqryLedgerOA" localSheetId="1" hidden="1">'Regional Loans and Transfers'!$A$19:$R$20</definedName>
  </definedNames>
  <calcPr calcId="145621"/>
</workbook>
</file>

<file path=xl/calcChain.xml><?xml version="1.0" encoding="utf-8"?>
<calcChain xmlns="http://schemas.openxmlformats.org/spreadsheetml/2006/main">
  <c r="P27" i="1" l="1"/>
  <c r="O27" i="1"/>
  <c r="N27" i="1"/>
  <c r="M27" i="1"/>
  <c r="L27" i="1"/>
  <c r="Q11" i="1"/>
  <c r="Q10" i="1"/>
  <c r="Q9" i="1"/>
  <c r="Q8" i="1"/>
  <c r="Q7" i="1"/>
  <c r="Q6" i="1"/>
  <c r="N11" i="1"/>
  <c r="M11" i="1"/>
  <c r="L11" i="1"/>
  <c r="O11" i="1"/>
  <c r="O10" i="1"/>
  <c r="N10" i="1"/>
  <c r="M10" i="1"/>
  <c r="L10" i="1"/>
  <c r="O9" i="1"/>
  <c r="N9" i="1"/>
  <c r="M9" i="1"/>
  <c r="L9" i="1"/>
  <c r="O8" i="1"/>
  <c r="N8" i="1"/>
  <c r="M8" i="1"/>
  <c r="L8" i="1"/>
  <c r="O7" i="1"/>
  <c r="N7" i="1"/>
  <c r="M7" i="1"/>
  <c r="L7" i="1"/>
  <c r="O6" i="1"/>
  <c r="N6" i="1"/>
  <c r="M6" i="1"/>
  <c r="L6" i="1"/>
  <c r="P20" i="1"/>
  <c r="O20" i="1"/>
  <c r="N20" i="1"/>
  <c r="M20" i="1"/>
  <c r="L20" i="1"/>
  <c r="P6" i="1" l="1"/>
  <c r="P11" i="1"/>
  <c r="P10" i="1"/>
  <c r="P9" i="1"/>
  <c r="P8" i="1"/>
  <c r="P7" i="1"/>
  <c r="P4" i="1"/>
  <c r="M12" i="1" l="1"/>
  <c r="M21" i="1" s="1"/>
  <c r="M28" i="1" s="1"/>
  <c r="M33" i="1" s="1"/>
  <c r="M34" i="1" s="1"/>
  <c r="A1" i="3"/>
  <c r="P5" i="1" l="1"/>
  <c r="Q5" i="1" s="1"/>
  <c r="L12" i="1" l="1"/>
  <c r="L21" i="1" l="1"/>
  <c r="L28" i="1" s="1"/>
  <c r="L33" i="1" s="1"/>
  <c r="L34" i="1" s="1"/>
  <c r="Q4" i="1"/>
  <c r="N12" i="1"/>
  <c r="N21" i="1" s="1"/>
  <c r="N28" i="1" s="1"/>
  <c r="N33" i="1" s="1"/>
  <c r="N34" i="1" s="1"/>
  <c r="O12" i="1"/>
  <c r="O21" i="1" s="1"/>
  <c r="O28" i="1" s="1"/>
  <c r="O33" i="1" s="1"/>
  <c r="O34" i="1" s="1"/>
  <c r="P12" i="1" l="1"/>
  <c r="P21" i="1" s="1"/>
  <c r="P28" i="1" s="1"/>
  <c r="P33" i="1" s="1"/>
  <c r="P34" i="1" s="1"/>
  <c r="Q12" i="1"/>
  <c r="Q17" i="1" s="1"/>
  <c r="Q18" i="1" s="1"/>
  <c r="Q19" i="1" s="1"/>
  <c r="Q26" i="1" s="1"/>
  <c r="Q28" i="1" s="1"/>
  <c r="Q33" i="1" s="1"/>
  <c r="Q34" i="1" s="1"/>
</calcChain>
</file>

<file path=xl/connections.xml><?xml version="1.0" encoding="utf-8"?>
<connections xmlns="http://schemas.openxmlformats.org/spreadsheetml/2006/main">
  <connection id="1" odcFile="G:\FMS\RESOURCE\PGMANA\FY13 FILES\Transaction Log\Queries\LHCMPO Ledger queries\LHCMPO_Ledger_Not_Authorized.dqy" name="LHCMPO_Ledger_Not_Authorized" type="1" refreshedVersion="4" background="1" saveData="1">
    <dbPr connection="DSN=MS Access Database;DBQ=G:\FMS\RESOURCE\PGMANA\FY13 FILES\Transaction Log\051313 Front End.accdb;DefaultDir=G:\FMS\RESOURCE\PGMANA\FY13 FILES\Transaction Log;DriverId=25;FIL=MS Access;MaxBufferSize=2048;PageTimeout=5;" command="SELECT SUNMPO_Ledger_NotAuthorized_Crosstab.Entity, SUNMPO_Ledger_NotAuthorized_Crosstab.`TIP#`, SUNMPO_Ledger_NotAuthorized_Crosstab.`ADOT#`, SUNMPO_Ledger_NotAuthorized_Crosstab.Suffix, SUNMPO_Ledger_NotAuthorized_Crosstab.`Fed#`, SUNMPO_Ledger_NotAuthorized_Crosstab.Location, SUNMPO_Ledger_NotAuthorized_Crosstab.Sponsor, SUNMPO_Ledger_NotAuthorized_Crosstab.Action, SUNMPO_Ledger_NotAuthorized_Crosstab.`Submitted to FMS`, SUNMPO_Ledger_NotAuthorized_Crosstab.`Submitted to FHWA`, SUNMPO_Ledger_NotAuthorized_Crosstab.`FHWA Authorization`, SUNMPO_Ledger_NotAuthorized_Crosstab.HSIP, SUNMPO_Ledger_NotAuthorized_Crosstab.PL, SUNMPO_Ledger_NotAuthorized_Crosstab.SPR, SUNMPO_Ledger_NotAuthorized_Crosstab.`STP other`, SUNMPO_Ledger_NotAuthorized_Crosstab.`Federal Amount`_x000d__x000a_FROM SUNMPO_Ledger_NotAuthorized_Crosstab SUNMPO_Ledger_NotAuthorized_Crosstab"/>
  </connection>
  <connection id="2" name="LHCMPOLedger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SUNMPO_Ledger_Authorized_Crosstab.Entity, SUNMPO_Ledger_Authorized_Crosstab.`TIP#`, SUNMPO_Ledger_Authorized_Crosstab.`ADOT#`, SUNMPO_Ledger_Authorized_Crosstab.Suffix, SUNMPO_Ledger_Authorized_Crosstab.`Fed#`, SUNMPO_Ledger_Authorized_Crosstab.Location, SUNMPO_Ledger_Authorized_Crosstab.Sponsor, SUNMPO_Ledger_Authorized_Crosstab.`Action /13`, SUNMPO_Ledger_Authorized_Crosstab.`Submitted to FMS`, SUNMPO_Ledger_Authorized_Crosstab.`Submitted to FHWA`, SUNMPO_Ledger_Authorized_Crosstab.`FHWA Authorization`, SUNMPO_Ledger_Authorized_Crosstab.HSIP, SUNMPO_Ledger_Authorized_Crosstab.PL, SUNMPO_Ledger_Authorized_Crosstab.SPR, SUNMPO_Ledger_Authorized_Crosstab.`STP other`, SUNMPO_Ledger_Authorized_Crosstab.`Federal Amount`_x000d__x000a_FROM SUNMPO_Ledger_Authorized_Crosstab SUNMPO_Ledger_Authorized_Crosstab"/>
  </connection>
  <connection id="3" name="LHCqryLedgerApports" type="1" refreshedVersion="4" background="1" saveData="1">
    <dbPr connection="DSN=MS Access Database;DBQ=G:\FMS\RESOURCE\PGMANA\FY13 FILES\Transaction Log\071213 Front End1.accdb;DefaultDir=G:\FMS\RESOURCE\PGMANA\FY13 FILES\Transaction Log;DriverId=25;FIL=MS Access;MaxBufferSize=2048;PageTimeout=5;" command="SELECT SUNqryLedgerApportsCrosstab.`Transaction Year`, SUNqryLedgerApportsCrosstab.`Transaction Type`, SUNqryLedgerApportsCrosstab.Number, SUNqryLedgerApportsCrosstab.`From`, SUNqryLedgerApportsCrosstab.To, SUNqryLedgerApportsCrosstab.`Repayment Year`, SUNqryLedgerApportsCrosstab.Project8, SUNqryLedgerApportsCrosstab.Notes, SUNqryLedgerApportsCrosstab.Total, SUNqryLedgerApportsCrosstab.CMAQ, SUNqryLedgerApportsCrosstab.`CMAQ 2_5`, SUNqryLedgerApportsCrosstab.HSIP, SUNqryLedgerApportsCrosstab.PL, SUNqryLedgerApportsCrosstab.SPR, SUNqryLedgerApportsCrosstab.`STP other`, SUNqryLedgerApportsCrosstab.`STP over 200K`, SUNqryLedgerApportsCrosstab.`TA other`, SUNqryLedgerApportsCrosstab.`TA over 200K`_x000d__x000a_FROM SUNqryLedgerApportsCrosstab SUNqryLedgerApportsCrosstab"/>
  </connection>
  <connection id="4" name="LHCqryLedgerOA" type="1" refreshedVersion="4" background="1" saveData="1">
    <dbPr connection="DSN=MS Access Database;DBQ=G:\FMS\RESOURCE\PGMANA\FY13 FILES\Transaction Log\071213 Front End1.accdb;DefaultDir=G:\FMS\RESOURCE\PGMANA\FY13 FILES\Transaction Log;DriverId=25;FIL=MS Access;MaxBufferSize=2048;PageTimeout=5;" command="SELECT SUNqryLedgerOACrosstab.`Transaction Year`, SUNqryLedgerOACrosstab.`Transaction Type`, SUNqryLedgerOACrosstab.Number, SUNqryLedgerOACrosstab.`From`, SUNqryLedgerOACrosstab.To, SUNqryLedgerOACrosstab.`Repayment Year`, SUNqryLedgerOACrosstab.Project8, SUNqryLedgerOACrosstab.Notes, SUNqryLedgerOACrosstab.Total, SUNqryLedgerOACrosstab.CMAQ, SUNqryLedgerOACrosstab.`CMAQ 2_5`, SUNqryLedgerOACrosstab.HSIP, SUNqryLedgerOACrosstab.PL, SUNqryLedgerOACrosstab.SPR, SUNqryLedgerOACrosstab.`STP other`, SUNqryLedgerOACrosstab.`STP over 200K`, SUNqryLedgerOACrosstab.`TA other`, SUNqryLedgerOACrosstab.`TA over 200K`_x000d__x000a_FROM SUNqryLedgerOACrosstab SUNqryLedgerOACrosstab"/>
  </connection>
</connections>
</file>

<file path=xl/sharedStrings.xml><?xml version="1.0" encoding="utf-8"?>
<sst xmlns="http://schemas.openxmlformats.org/spreadsheetml/2006/main" count="181" uniqueCount="114">
  <si>
    <t>TIP#</t>
  </si>
  <si>
    <t>ADOT#</t>
  </si>
  <si>
    <t>Location</t>
  </si>
  <si>
    <t>Sponsor</t>
  </si>
  <si>
    <t>Submitted to FMS</t>
  </si>
  <si>
    <t>Submitted to FHWA</t>
  </si>
  <si>
    <t>FHWA Authorization</t>
  </si>
  <si>
    <t>Federal Amount</t>
  </si>
  <si>
    <t>HSIP</t>
  </si>
  <si>
    <t>SPR</t>
  </si>
  <si>
    <t>STP other</t>
  </si>
  <si>
    <t>New Auth</t>
  </si>
  <si>
    <t>MPA</t>
  </si>
  <si>
    <t>FV MPA</t>
  </si>
  <si>
    <t>Current FFY Apportionments</t>
  </si>
  <si>
    <t>Total</t>
  </si>
  <si>
    <t>Description</t>
  </si>
  <si>
    <t>APPORTIONMENTS /1</t>
  </si>
  <si>
    <t>Number</t>
  </si>
  <si>
    <t>Details</t>
  </si>
  <si>
    <r>
      <t xml:space="preserve">Carried Forward </t>
    </r>
    <r>
      <rPr>
        <sz val="10"/>
        <color rgb="FFFF0000"/>
        <rFont val="Calibri"/>
        <family val="2"/>
        <scheme val="minor"/>
      </rPr>
      <t>**</t>
    </r>
    <r>
      <rPr>
        <b/>
        <sz val="10"/>
        <color rgb="FFFF0000"/>
        <rFont val="Calibri"/>
        <family val="2"/>
        <scheme val="minor"/>
      </rPr>
      <t>POSSIBLE LAPSE ON 6/30**</t>
    </r>
  </si>
  <si>
    <t>Fed#</t>
  </si>
  <si>
    <t>NA</t>
  </si>
  <si>
    <t>Entity</t>
  </si>
  <si>
    <t>Suffix</t>
  </si>
  <si>
    <t>See accompanying Notes tab for footnote detail</t>
  </si>
  <si>
    <t xml:space="preserve"> /3</t>
  </si>
  <si>
    <t xml:space="preserve"> /4</t>
  </si>
  <si>
    <t>FFY OBLIGATION AUTHORITY /2</t>
  </si>
  <si>
    <t xml:space="preserve"> Effective 10/1/12, COGs/MPOs will receive the same OA ratio as ADOT, which is 95.5% for FFY 13.</t>
  </si>
  <si>
    <t xml:space="preserve"> /5 </t>
  </si>
  <si>
    <t xml:space="preserve"> /6</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</si>
  <si>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</si>
  <si>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</si>
  <si>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</si>
  <si>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</si>
  <si>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</si>
  <si>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</si>
  <si>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</si>
  <si>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</si>
  <si>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</si>
  <si>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</si>
  <si>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</si>
  <si>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</si>
  <si>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</si>
  <si>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</si>
  <si>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</si>
  <si>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</si>
  <si>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</si>
  <si>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</si>
  <si>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</si>
  <si>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</si>
  <si>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Ending Balance</t>
  </si>
  <si>
    <t xml:space="preserve"> /7</t>
  </si>
  <si>
    <t>NOT YET AUTHORIZED</t>
  </si>
  <si>
    <t>Federal Aid Transaction Ledger
Federal Fiscal Year 2013</t>
  </si>
  <si>
    <t>Federal Aid Reginal Loans and Transfers Ledger
Federal Fiscal Year 2013</t>
  </si>
  <si>
    <t>PL</t>
  </si>
  <si>
    <t>19P</t>
  </si>
  <si>
    <t>Action</t>
  </si>
  <si>
    <t>From</t>
  </si>
  <si>
    <t>To</t>
  </si>
  <si>
    <t>Repayment Year</t>
  </si>
  <si>
    <t>000 T 182</t>
  </si>
  <si>
    <t xml:space="preserve">*Available HSIP funding should be programmed only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</si>
  <si>
    <t>HSIP*</t>
  </si>
  <si>
    <t>Loans In (Regional Loans &amp; Transfers tab)</t>
  </si>
  <si>
    <t>Loans Out (Regional Loans &amp; Transfers tab)</t>
  </si>
  <si>
    <t>Repayments In (Regional Loans &amp; Transfers tab)</t>
  </si>
  <si>
    <t>Repayments Out (Regional Loans &amp; Transfers tab)</t>
  </si>
  <si>
    <t>Transfers In (Regional Loans &amp; Transfers tab)</t>
  </si>
  <si>
    <t>Transfers Out (Regional Loans &amp; Transfers tab)</t>
  </si>
  <si>
    <t xml:space="preserve"> /8</t>
  </si>
  <si>
    <t xml:space="preserve"> /9</t>
  </si>
  <si>
    <t xml:space="preserve"> /10</t>
  </si>
  <si>
    <t xml:space="preserve"> /11</t>
  </si>
  <si>
    <t>AUTHORIZED FINANCE ACTIONS /12</t>
  </si>
  <si>
    <t>Action /13</t>
  </si>
  <si>
    <t>Declining Balance OA</t>
  </si>
  <si>
    <t xml:space="preserve">Projected Declining OA </t>
  </si>
  <si>
    <t xml:space="preserve"> ADOT provided OA at 100% for federal fiscal years 2010-12 only due to the uncertainty associated with the lack of a long-term program authorization. </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</si>
  <si>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</si>
  <si>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</si>
  <si>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In" represent loan funds being repaid to the region by another entity. Repayments In increase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</si>
  <si>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</si>
  <si>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</si>
  <si>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</si>
  <si>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APPORTIONMENT LOANS, REPAYMENTS AND TRANSFERS /see Notes 5 - 10</t>
  </si>
  <si>
    <t>Transaction Year</t>
  </si>
  <si>
    <t>Transaction Type</t>
  </si>
  <si>
    <t>Project8</t>
  </si>
  <si>
    <t>Notes</t>
  </si>
  <si>
    <t>CMAQ</t>
  </si>
  <si>
    <t>CMAQ 2_5</t>
  </si>
  <si>
    <t>STP over 200K</t>
  </si>
  <si>
    <t>TA other</t>
  </si>
  <si>
    <t>TA over 200K</t>
  </si>
  <si>
    <t>OA LOANS, REPAYMENTS AND TRANSFERS /see Notes 5 - 10</t>
  </si>
  <si>
    <t xml:space="preserve"> /14</t>
  </si>
  <si>
    <t>Sun Corridor Metropolitan Planning Organization</t>
  </si>
  <si>
    <t>SUNMPO</t>
  </si>
  <si>
    <t>PL401</t>
  </si>
  <si>
    <t>SUNMO METRO PLANNING FUNDS</t>
  </si>
  <si>
    <t>FOR MONTH END 09/30/13</t>
  </si>
  <si>
    <t>000 V 182</t>
  </si>
  <si>
    <t>SUN CORRIDOR MPO FY 13</t>
  </si>
  <si>
    <t>20P</t>
  </si>
  <si>
    <t>000 V 184</t>
  </si>
  <si>
    <t>SUN CORRIDOR MPO FY 14</t>
  </si>
  <si>
    <t>FOR MONTH END 09/30/13 FINAL</t>
  </si>
  <si>
    <t>Remaining Balance</t>
  </si>
  <si>
    <t>LAPSING FUNDS</t>
  </si>
  <si>
    <t xml:space="preserve">FUNDS LAPSING AT 6/30 </t>
  </si>
  <si>
    <t>CARRY FORWARD TO NEXT FFY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</si>
</sst>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d/yyyy"/>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b/>
      <sz val="16"/>
      <color rgb="FFFF0000"/>
      <name val="Calibri"/>
      <family val="2"/>
      <scheme val="minor"/>
    </font>
    <font>
      <sz val="8"/>
      <name val="Wingdings"/>
      <charset val="2"/>
    </font>
    <font>
      <sz val="10"/>
      <color indexed="8"/>
      <name val="Arial"/>
      <family val="2"/>
    </font>
    <font>
      <sz val="11"/>
      <color indexed="8"/>
      <name val="Calibri"/>
      <family val="2"/>
    </font>
    <font>
      <b/>
      <sz val="11"/>
      <name val="Calibri"/>
      <family val="2"/>
      <scheme val="minor"/>
    </font>
  </fonts>
  <fills count="5">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E3A05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theme="4" tint="0.39997558519241921"/>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13" fillId="0" borderId="0"/>
    <xf numFmtId="43" fontId="1" fillId="0" borderId="0" applyFont="0" applyFill="0" applyBorder="0" applyAlignment="0" applyProtection="0"/>
  </cellStyleXfs>
  <cellXfs count="146">
    <xf numFmtId="0" fontId="0" fillId="0" borderId="0" xfId="0"/>
    <xf numFmtId="0" fontId="0" fillId="0" borderId="0" xfId="0" applyAlignment="1">
      <alignment vertical="top" wrapText="1"/>
    </xf>
    <xf numFmtId="14" fontId="0" fillId="0" borderId="0" xfId="0" applyNumberFormat="1" applyAlignment="1">
      <alignment vertical="top" wrapText="1"/>
    </xf>
    <xf numFmtId="40" fontId="0" fillId="0" borderId="0" xfId="1" applyNumberFormat="1" applyFont="1" applyAlignment="1">
      <alignment vertical="top" wrapText="1"/>
    </xf>
    <xf numFmtId="40" fontId="0" fillId="0" borderId="0" xfId="0" applyNumberFormat="1" applyBorder="1" applyAlignment="1">
      <alignment vertical="top" wrapText="1"/>
    </xf>
    <xf numFmtId="40" fontId="0" fillId="0" borderId="0" xfId="0" applyNumberFormat="1" applyAlignment="1">
      <alignment vertical="top" wrapText="1"/>
    </xf>
    <xf numFmtId="0" fontId="0" fillId="0" borderId="0" xfId="0" applyAlignment="1">
      <alignment horizontal="center" vertical="top"/>
    </xf>
    <xf numFmtId="0" fontId="0" fillId="0" borderId="0" xfId="0" applyAlignment="1">
      <alignment horizontal="left" indent="2"/>
    </xf>
    <xf numFmtId="40" fontId="0" fillId="0" borderId="3" xfId="0" applyNumberFormat="1" applyBorder="1" applyAlignment="1">
      <alignment horizontal="right" vertical="center" wrapText="1"/>
    </xf>
    <xf numFmtId="40" fontId="0" fillId="0" borderId="1" xfId="0" applyNumberFormat="1" applyBorder="1" applyAlignment="1">
      <alignment horizontal="right" wrapText="1"/>
    </xf>
    <xf numFmtId="40" fontId="0" fillId="0" borderId="4" xfId="0" applyNumberFormat="1" applyBorder="1" applyAlignment="1">
      <alignment horizontal="right" wrapText="1"/>
    </xf>
    <xf numFmtId="40" fontId="3" fillId="0" borderId="0" xfId="0" applyNumberFormat="1" applyFont="1" applyFill="1" applyBorder="1" applyAlignment="1">
      <alignment vertical="top" wrapText="1"/>
    </xf>
    <xf numFmtId="14" fontId="0" fillId="0" borderId="0" xfId="0" applyNumberFormat="1" applyAlignment="1">
      <alignment horizontal="left" vertical="center" wrapText="1"/>
    </xf>
    <xf numFmtId="0" fontId="0" fillId="0" borderId="0" xfId="0" applyBorder="1" applyAlignment="1">
      <alignment vertical="top" wrapText="1"/>
    </xf>
    <xf numFmtId="0" fontId="14" fillId="0" borderId="0" xfId="2" applyFont="1" applyFill="1" applyBorder="1" applyAlignment="1">
      <alignment vertical="top" wrapText="1"/>
    </xf>
    <xf numFmtId="40" fontId="0" fillId="0" borderId="1" xfId="0" applyNumberFormat="1" applyBorder="1" applyAlignment="1">
      <alignment vertical="top" wrapText="1"/>
    </xf>
    <xf numFmtId="40" fontId="4" fillId="0" borderId="5" xfId="0" applyNumberFormat="1" applyFont="1" applyFill="1" applyBorder="1" applyAlignment="1">
      <alignment horizontal="right" vertical="top" wrapText="1"/>
    </xf>
    <xf numFmtId="40" fontId="3" fillId="0" borderId="8" xfId="0" applyNumberFormat="1" applyFont="1" applyBorder="1" applyAlignment="1">
      <alignment horizontal="right" vertical="top" wrapText="1"/>
    </xf>
    <xf numFmtId="40" fontId="4" fillId="0" borderId="9" xfId="0" applyNumberFormat="1" applyFont="1" applyFill="1" applyBorder="1" applyAlignment="1">
      <alignment horizontal="right" vertical="top" wrapText="1"/>
    </xf>
    <xf numFmtId="40" fontId="4" fillId="0" borderId="10" xfId="0" applyNumberFormat="1" applyFont="1" applyFill="1" applyBorder="1" applyAlignment="1">
      <alignment horizontal="right" vertical="top" wrapText="1"/>
    </xf>
    <xf numFmtId="0" fontId="2" fillId="0" borderId="0" xfId="0" applyFont="1" applyAlignment="1">
      <alignment horizontal="left" vertical="top" wrapText="1"/>
    </xf>
    <xf numFmtId="14" fontId="11" fillId="0" borderId="0" xfId="0" applyNumberFormat="1" applyFont="1" applyAlignment="1">
      <alignment horizontal="center" vertical="center" wrapText="1"/>
    </xf>
    <xf numFmtId="14" fontId="0" fillId="0" borderId="0" xfId="0" applyNumberFormat="1" applyBorder="1" applyAlignment="1">
      <alignment vertical="top" wrapText="1"/>
    </xf>
    <xf numFmtId="14" fontId="7" fillId="0" borderId="0" xfId="0" applyNumberFormat="1" applyFont="1" applyAlignment="1">
      <alignment vertical="top" wrapText="1"/>
    </xf>
    <xf numFmtId="40" fontId="0" fillId="0" borderId="0" xfId="0" applyNumberFormat="1"/>
    <xf numFmtId="40" fontId="2" fillId="0" borderId="0" xfId="0" applyNumberFormat="1" applyFont="1" applyAlignment="1">
      <alignment horizontal="left" vertical="top" wrapText="1"/>
    </xf>
    <xf numFmtId="40" fontId="0" fillId="0" borderId="0" xfId="0" applyNumberFormat="1" applyAlignment="1">
      <alignment wrapText="1"/>
    </xf>
    <xf numFmtId="14" fontId="4" fillId="0" borderId="0" xfId="0" applyNumberFormat="1" applyFont="1" applyBorder="1" applyAlignment="1">
      <alignment horizontal="center" vertical="top" wrapText="1"/>
    </xf>
    <xf numFmtId="40" fontId="4" fillId="0" borderId="0" xfId="0" applyNumberFormat="1" applyFont="1" applyFill="1" applyBorder="1" applyAlignment="1">
      <alignment horizontal="right" vertical="top" wrapText="1"/>
    </xf>
    <xf numFmtId="0" fontId="7" fillId="0" borderId="0" xfId="0" applyFont="1"/>
    <xf numFmtId="40" fontId="7" fillId="0" borderId="0" xfId="0" applyNumberFormat="1" applyFont="1"/>
    <xf numFmtId="0" fontId="7" fillId="0" borderId="0" xfId="0" applyFont="1" applyAlignment="1">
      <alignment horizontal="center" vertical="center" wrapText="1"/>
    </xf>
    <xf numFmtId="40" fontId="7" fillId="0" borderId="0" xfId="0" applyNumberFormat="1" applyFont="1" applyAlignment="1">
      <alignment horizontal="center" vertical="center" wrapText="1"/>
    </xf>
    <xf numFmtId="0" fontId="0" fillId="0" borderId="0" xfId="0" applyAlignment="1">
      <alignment horizontal="center" vertical="center"/>
    </xf>
    <xf numFmtId="40" fontId="0" fillId="0" borderId="0" xfId="0" applyNumberFormat="1" applyAlignment="1">
      <alignment horizontal="center" vertical="center"/>
    </xf>
    <xf numFmtId="40" fontId="0" fillId="0" borderId="0" xfId="0" applyNumberFormat="1" applyAlignment="1">
      <alignment horizontal="center" vertical="center" wrapText="1"/>
    </xf>
    <xf numFmtId="14" fontId="2" fillId="0" borderId="0" xfId="0" applyNumberFormat="1" applyFont="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40" fontId="0" fillId="0" borderId="13" xfId="0" applyNumberFormat="1" applyBorder="1" applyAlignment="1">
      <alignment vertical="top" wrapText="1"/>
    </xf>
    <xf numFmtId="0" fontId="7" fillId="0" borderId="1" xfId="0" applyFont="1" applyBorder="1" applyAlignment="1">
      <alignment vertical="top" wrapText="1"/>
    </xf>
    <xf numFmtId="0" fontId="8"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4" fillId="0" borderId="0" xfId="2" applyFont="1" applyFill="1" applyBorder="1" applyAlignment="1">
      <alignment horizontal="left" vertical="top" wrapText="1"/>
    </xf>
    <xf numFmtId="40" fontId="15" fillId="0" borderId="1" xfId="1" applyNumberFormat="1" applyFont="1" applyFill="1" applyBorder="1" applyAlignment="1">
      <alignment horizontal="center" vertical="center" wrapText="1"/>
    </xf>
    <xf numFmtId="40" fontId="15" fillId="0" borderId="3" xfId="1" applyNumberFormat="1" applyFont="1" applyFill="1" applyBorder="1" applyAlignment="1">
      <alignment horizontal="center" vertical="center" wrapText="1"/>
    </xf>
    <xf numFmtId="40" fontId="15" fillId="0" borderId="4" xfId="1" applyNumberFormat="1" applyFont="1" applyFill="1" applyBorder="1" applyAlignment="1">
      <alignment horizontal="center" vertical="center" wrapText="1"/>
    </xf>
    <xf numFmtId="0" fontId="10" fillId="0" borderId="0" xfId="0" applyFont="1" applyBorder="1" applyAlignment="1">
      <alignment horizontal="left" vertical="top"/>
    </xf>
    <xf numFmtId="0" fontId="15"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40"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40" fontId="15" fillId="3" borderId="1" xfId="0" applyNumberFormat="1" applyFont="1" applyFill="1" applyBorder="1" applyAlignment="1">
      <alignment horizontal="center" vertical="center" wrapText="1"/>
    </xf>
    <xf numFmtId="38" fontId="7" fillId="0" borderId="1" xfId="0" applyNumberFormat="1" applyFont="1" applyBorder="1" applyAlignment="1">
      <alignment vertical="top" wrapText="1"/>
    </xf>
    <xf numFmtId="14" fontId="15" fillId="0" borderId="13" xfId="0" applyNumberFormat="1" applyFont="1" applyBorder="1" applyAlignment="1">
      <alignment horizontal="center" vertical="center" wrapText="1"/>
    </xf>
    <xf numFmtId="40" fontId="15" fillId="0" borderId="0" xfId="0" applyNumberFormat="1" applyFont="1" applyBorder="1" applyAlignment="1">
      <alignment horizontal="center" vertical="center" wrapText="1"/>
    </xf>
    <xf numFmtId="14" fontId="15" fillId="0" borderId="0" xfId="0" applyNumberFormat="1" applyFont="1" applyBorder="1" applyAlignment="1">
      <alignment horizontal="center" vertical="center" wrapText="1"/>
    </xf>
    <xf numFmtId="40" fontId="3" fillId="0" borderId="1" xfId="0" applyNumberFormat="1" applyFont="1" applyFill="1" applyBorder="1" applyAlignment="1">
      <alignment horizontal="right" vertical="top" wrapText="1"/>
    </xf>
    <xf numFmtId="40" fontId="3" fillId="0" borderId="4" xfId="0" applyNumberFormat="1" applyFont="1" applyFill="1" applyBorder="1" applyAlignment="1">
      <alignment horizontal="right" vertical="top" wrapText="1"/>
    </xf>
    <xf numFmtId="40" fontId="3" fillId="0" borderId="6" xfId="0" applyNumberFormat="1" applyFont="1" applyFill="1" applyBorder="1" applyAlignment="1">
      <alignment horizontal="right" vertical="top" wrapText="1"/>
    </xf>
    <xf numFmtId="40" fontId="0" fillId="0" borderId="7" xfId="0" applyNumberFormat="1" applyFont="1" applyFill="1" applyBorder="1" applyAlignment="1">
      <alignment vertical="top" wrapText="1"/>
    </xf>
    <xf numFmtId="14" fontId="15" fillId="0" borderId="14" xfId="0" applyNumberFormat="1" applyFont="1" applyBorder="1" applyAlignment="1">
      <alignment horizontal="center" vertical="center" wrapText="1"/>
    </xf>
    <xf numFmtId="14" fontId="15" fillId="0" borderId="12" xfId="0" applyNumberFormat="1" applyFont="1" applyBorder="1" applyAlignment="1">
      <alignment horizontal="center" vertical="center" wrapText="1"/>
    </xf>
    <xf numFmtId="38" fontId="7" fillId="0" borderId="2" xfId="0" applyNumberFormat="1" applyFont="1" applyBorder="1" applyAlignment="1">
      <alignment vertical="top" wrapText="1"/>
    </xf>
    <xf numFmtId="14" fontId="15" fillId="3" borderId="13" xfId="0" applyNumberFormat="1" applyFont="1" applyFill="1" applyBorder="1" applyAlignment="1">
      <alignment horizontal="center" vertical="center" wrapText="1"/>
    </xf>
    <xf numFmtId="14" fontId="0" fillId="0" borderId="1" xfId="0" applyNumberFormat="1" applyBorder="1" applyAlignment="1">
      <alignment vertical="top"/>
    </xf>
    <xf numFmtId="0" fontId="2" fillId="0" borderId="0" xfId="0" applyFont="1" applyFill="1" applyAlignment="1">
      <alignment horizontal="center" vertical="top"/>
    </xf>
    <xf numFmtId="0" fontId="0" fillId="0" borderId="0" xfId="0" applyFill="1"/>
    <xf numFmtId="0" fontId="0" fillId="0" borderId="0" xfId="0" applyFill="1" applyAlignment="1">
      <alignment horizontal="center" vertical="top"/>
    </xf>
    <xf numFmtId="0" fontId="8" fillId="0" borderId="0" xfId="0" applyFont="1" applyAlignment="1">
      <alignment vertical="top" wrapText="1"/>
    </xf>
    <xf numFmtId="0" fontId="7" fillId="0" borderId="15" xfId="0" applyFont="1" applyBorder="1"/>
    <xf numFmtId="0" fontId="7" fillId="0" borderId="1" xfId="0" applyFont="1" applyBorder="1"/>
    <xf numFmtId="40" fontId="7" fillId="0" borderId="1" xfId="0" applyNumberFormat="1" applyFont="1" applyBorder="1"/>
    <xf numFmtId="40" fontId="0" fillId="0" borderId="0" xfId="0" applyNumberFormat="1" applyFont="1"/>
    <xf numFmtId="0" fontId="0" fillId="0" borderId="0" xfId="0" applyFont="1"/>
    <xf numFmtId="40" fontId="0" fillId="0" borderId="0" xfId="0" applyNumberFormat="1" applyFont="1" applyAlignment="1">
      <alignment wrapText="1"/>
    </xf>
    <xf numFmtId="0" fontId="2" fillId="0" borderId="13" xfId="0" applyFont="1" applyBorder="1"/>
    <xf numFmtId="40" fontId="2" fillId="0" borderId="13" xfId="0" applyNumberFormat="1" applyFont="1" applyBorder="1"/>
    <xf numFmtId="40" fontId="2" fillId="0" borderId="13" xfId="0" applyNumberFormat="1" applyFont="1" applyBorder="1" applyAlignment="1">
      <alignment wrapText="1"/>
    </xf>
    <xf numFmtId="0" fontId="2" fillId="0" borderId="14" xfId="0" applyFont="1" applyBorder="1"/>
    <xf numFmtId="0" fontId="15" fillId="0" borderId="12" xfId="0" applyFont="1" applyBorder="1" applyAlignment="1">
      <alignment wrapText="1"/>
    </xf>
    <xf numFmtId="0" fontId="15" fillId="0" borderId="13" xfId="0" applyFont="1" applyBorder="1" applyAlignment="1">
      <alignment wrapText="1"/>
    </xf>
    <xf numFmtId="40" fontId="15" fillId="0" borderId="13" xfId="0" applyNumberFormat="1"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0" xfId="0" applyFont="1" applyAlignment="1">
      <alignment wrapText="1"/>
    </xf>
    <xf numFmtId="40" fontId="0" fillId="0" borderId="1" xfId="0" applyNumberFormat="1" applyFont="1" applyBorder="1"/>
    <xf numFmtId="0" fontId="0" fillId="0" borderId="1" xfId="0" applyFont="1" applyBorder="1"/>
    <xf numFmtId="0" fontId="2" fillId="0" borderId="12" xfId="0" applyFont="1" applyBorder="1" applyAlignment="1">
      <alignment vertical="top" wrapText="1"/>
    </xf>
    <xf numFmtId="0" fontId="2" fillId="0" borderId="13" xfId="0" applyFont="1" applyBorder="1" applyAlignment="1">
      <alignment vertical="top" wrapText="1"/>
    </xf>
    <xf numFmtId="38" fontId="0" fillId="0" borderId="1" xfId="0" applyNumberFormat="1" applyFont="1" applyBorder="1"/>
    <xf numFmtId="38" fontId="0" fillId="0" borderId="2" xfId="0" applyNumberFormat="1" applyFont="1" applyBorder="1"/>
    <xf numFmtId="40" fontId="7" fillId="0" borderId="18" xfId="0" applyNumberFormat="1" applyFont="1" applyBorder="1" applyAlignment="1">
      <alignment vertical="top" wrapText="1"/>
    </xf>
    <xf numFmtId="40" fontId="3" fillId="0" borderId="3" xfId="0" applyNumberFormat="1" applyFont="1" applyFill="1" applyBorder="1" applyAlignment="1">
      <alignment horizontal="right" vertical="top" wrapText="1"/>
    </xf>
    <xf numFmtId="40" fontId="3" fillId="0" borderId="11" xfId="0" applyNumberFormat="1" applyFont="1" applyFill="1" applyBorder="1" applyAlignment="1">
      <alignment horizontal="right" vertical="top" wrapText="1"/>
    </xf>
    <xf numFmtId="0" fontId="0" fillId="0" borderId="22" xfId="0" applyBorder="1" applyAlignment="1">
      <alignment vertical="top" wrapText="1"/>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vertical="top"/>
    </xf>
    <xf numFmtId="40" fontId="0" fillId="0" borderId="24" xfId="0" applyNumberFormat="1" applyBorder="1" applyAlignment="1">
      <alignment vertical="top"/>
    </xf>
    <xf numFmtId="40" fontId="3" fillId="4" borderId="3" xfId="0" applyNumberFormat="1" applyFont="1" applyFill="1" applyBorder="1" applyAlignment="1">
      <alignment horizontal="right" vertical="top" wrapText="1"/>
    </xf>
    <xf numFmtId="40" fontId="3" fillId="4" borderId="1" xfId="0" applyNumberFormat="1" applyFont="1" applyFill="1" applyBorder="1" applyAlignment="1">
      <alignment horizontal="right" vertical="top" wrapText="1"/>
    </xf>
    <xf numFmtId="40" fontId="3" fillId="4" borderId="4" xfId="0" applyNumberFormat="1" applyFont="1" applyFill="1" applyBorder="1" applyAlignment="1">
      <alignment horizontal="right" vertical="top" wrapText="1"/>
    </xf>
    <xf numFmtId="40" fontId="3" fillId="4" borderId="6" xfId="0" applyNumberFormat="1" applyFont="1" applyFill="1" applyBorder="1" applyAlignment="1">
      <alignment horizontal="right" vertical="top" wrapText="1"/>
    </xf>
    <xf numFmtId="40" fontId="3" fillId="4" borderId="8" xfId="0" applyNumberFormat="1" applyFont="1" applyFill="1" applyBorder="1" applyAlignment="1">
      <alignment horizontal="right" vertical="top" wrapText="1"/>
    </xf>
    <xf numFmtId="14" fontId="0" fillId="0" borderId="0" xfId="0" applyNumberFormat="1" applyAlignment="1">
      <alignment horizontal="left" vertical="center"/>
    </xf>
    <xf numFmtId="43" fontId="0" fillId="0" borderId="24" xfId="3" applyFont="1" applyBorder="1" applyAlignment="1">
      <alignment vertical="top"/>
    </xf>
    <xf numFmtId="43" fontId="0" fillId="0" borderId="23" xfId="3" applyFont="1" applyBorder="1" applyAlignment="1">
      <alignment vertical="top"/>
    </xf>
    <xf numFmtId="0" fontId="0" fillId="0" borderId="1" xfId="0" applyBorder="1" applyAlignment="1">
      <alignment vertical="top"/>
    </xf>
    <xf numFmtId="164" fontId="0" fillId="0" borderId="1" xfId="0" applyNumberFormat="1" applyBorder="1" applyAlignment="1">
      <alignment vertical="top"/>
    </xf>
    <xf numFmtId="38" fontId="0" fillId="0" borderId="1" xfId="0" applyNumberFormat="1" applyBorder="1" applyAlignment="1">
      <alignment vertical="top"/>
    </xf>
    <xf numFmtId="38" fontId="0" fillId="0" borderId="2" xfId="0" applyNumberFormat="1" applyBorder="1" applyAlignment="1">
      <alignment vertical="top"/>
    </xf>
    <xf numFmtId="14" fontId="15" fillId="0" borderId="0" xfId="0" applyNumberFormat="1" applyFont="1" applyAlignment="1">
      <alignment horizontal="right" vertical="top"/>
    </xf>
    <xf numFmtId="14" fontId="2" fillId="0" borderId="0" xfId="0" applyNumberFormat="1" applyFont="1" applyAlignment="1">
      <alignment horizontal="right" vertical="top" wrapText="1"/>
    </xf>
    <xf numFmtId="40" fontId="0" fillId="0" borderId="18" xfId="0" applyNumberFormat="1" applyBorder="1" applyAlignment="1">
      <alignment vertical="top" wrapText="1"/>
    </xf>
    <xf numFmtId="0" fontId="0" fillId="0" borderId="0" xfId="0"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14" fontId="3" fillId="0" borderId="1" xfId="0" applyNumberFormat="1" applyFont="1" applyFill="1" applyBorder="1" applyAlignment="1">
      <alignment horizontal="right" vertical="top" wrapText="1" indent="1"/>
    </xf>
    <xf numFmtId="14" fontId="3" fillId="0" borderId="2" xfId="0" applyNumberFormat="1" applyFont="1" applyFill="1" applyBorder="1" applyAlignment="1">
      <alignment horizontal="right" vertical="top" wrapText="1" indent="1"/>
    </xf>
    <xf numFmtId="14" fontId="3" fillId="4" borderId="1" xfId="0" applyNumberFormat="1" applyFont="1" applyFill="1" applyBorder="1" applyAlignment="1">
      <alignment horizontal="right" vertical="top" wrapText="1" indent="1"/>
    </xf>
    <xf numFmtId="14" fontId="3" fillId="4" borderId="2" xfId="0" applyNumberFormat="1" applyFont="1" applyFill="1" applyBorder="1" applyAlignment="1">
      <alignment horizontal="right" vertical="top" wrapText="1" indent="1"/>
    </xf>
    <xf numFmtId="14" fontId="4" fillId="0" borderId="1" xfId="0" applyNumberFormat="1" applyFont="1" applyFill="1" applyBorder="1" applyAlignment="1">
      <alignment horizontal="right" vertical="top" wrapText="1" indent="2"/>
    </xf>
    <xf numFmtId="14" fontId="4" fillId="0" borderId="2" xfId="0" applyNumberFormat="1" applyFont="1" applyFill="1" applyBorder="1" applyAlignment="1">
      <alignment horizontal="right" vertical="top" wrapText="1" indent="2"/>
    </xf>
    <xf numFmtId="40" fontId="15" fillId="4" borderId="19" xfId="1" applyNumberFormat="1" applyFont="1" applyFill="1" applyBorder="1" applyAlignment="1">
      <alignment horizontal="center" vertical="center" wrapText="1"/>
    </xf>
    <xf numFmtId="40" fontId="15" fillId="4" borderId="20" xfId="1" applyNumberFormat="1" applyFont="1" applyFill="1" applyBorder="1" applyAlignment="1">
      <alignment horizontal="center" vertical="center" wrapText="1"/>
    </xf>
    <xf numFmtId="40" fontId="15" fillId="4" borderId="21" xfId="1" applyNumberFormat="1" applyFont="1" applyFill="1" applyBorder="1" applyAlignment="1">
      <alignment horizontal="center" vertical="center" wrapText="1"/>
    </xf>
    <xf numFmtId="40" fontId="15" fillId="2" borderId="16" xfId="1" applyNumberFormat="1" applyFont="1" applyFill="1" applyBorder="1" applyAlignment="1">
      <alignment horizontal="center" vertical="center" wrapText="1"/>
    </xf>
    <xf numFmtId="40" fontId="15" fillId="2" borderId="17" xfId="1" applyNumberFormat="1" applyFont="1" applyFill="1" applyBorder="1" applyAlignment="1">
      <alignment horizontal="center" vertical="center" wrapText="1"/>
    </xf>
    <xf numFmtId="14" fontId="3" fillId="4" borderId="1" xfId="0" applyNumberFormat="1" applyFont="1" applyFill="1" applyBorder="1" applyAlignment="1">
      <alignment horizontal="right" vertical="top" wrapText="1" indent="2"/>
    </xf>
    <xf numFmtId="14" fontId="3" fillId="4" borderId="2" xfId="0" applyNumberFormat="1" applyFont="1" applyFill="1" applyBorder="1" applyAlignment="1">
      <alignment horizontal="right" vertical="top" wrapText="1" indent="2"/>
    </xf>
    <xf numFmtId="14" fontId="15" fillId="0" borderId="1" xfId="1" applyNumberFormat="1" applyFont="1" applyFill="1" applyBorder="1" applyAlignment="1">
      <alignment horizontal="center" vertical="center" wrapText="1"/>
    </xf>
    <xf numFmtId="14" fontId="15" fillId="0" borderId="2" xfId="1" applyNumberFormat="1" applyFont="1" applyFill="1" applyBorder="1" applyAlignment="1">
      <alignment horizontal="center" vertical="center" wrapText="1"/>
    </xf>
    <xf numFmtId="14" fontId="3" fillId="0" borderId="1" xfId="0" applyNumberFormat="1" applyFont="1" applyBorder="1" applyAlignment="1">
      <alignment horizontal="right" vertical="top" wrapText="1" indent="2"/>
    </xf>
    <xf numFmtId="14" fontId="3" fillId="0" borderId="2" xfId="0" applyNumberFormat="1" applyFont="1" applyBorder="1" applyAlignment="1">
      <alignment horizontal="right" vertical="top" wrapText="1" indent="2"/>
    </xf>
    <xf numFmtId="0" fontId="2" fillId="0" borderId="0" xfId="0" applyFont="1" applyFill="1" applyAlignment="1">
      <alignment horizontal="left" vertical="top"/>
    </xf>
    <xf numFmtId="0" fontId="14" fillId="0" borderId="0" xfId="2" applyFont="1" applyFill="1" applyBorder="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xf>
    <xf numFmtId="0" fontId="2" fillId="0" borderId="0" xfId="0" applyFont="1"/>
    <xf numFmtId="14" fontId="10" fillId="0" borderId="0" xfId="0" applyNumberFormat="1" applyFont="1" applyAlignment="1">
      <alignment horizontal="right" vertical="top"/>
    </xf>
  </cellXfs>
  <cellStyles count="4">
    <cellStyle name="Comma" xfId="3" builtinId="3"/>
    <cellStyle name="Currency" xfId="1" builtinId="4"/>
    <cellStyle name="Normal" xfId="0" builtinId="0"/>
    <cellStyle name="Normal_Notes" xfId="2"/>
  </cellStyles>
  <dxfs count="90">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6" formatCode="#,##0_);[Red]\(#,##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dxf>
    <dxf>
      <border>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alignment horizontal="general" vertical="bottom" textRotation="0" wrapText="1" indent="0" justifyLastLine="0" shrinkToFit="0" readingOrder="0"/>
      <border diagonalUp="0" diagonalDown="0" outline="0">
        <left style="thin">
          <color indexed="64"/>
        </left>
        <right style="thin">
          <color indexed="64"/>
        </right>
        <top/>
        <bottom/>
      </border>
    </dxf>
    <dxf>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m/d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m/d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m/d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indent="0" justifyLastLine="0" shrinkToFit="0" readingOrder="0"/>
    </dxf>
    <dxf>
      <font>
        <b/>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indent="0" justifyLastLine="0" shrinkToFit="0" readingOrder="0"/>
      <border diagonalUp="0" diagonalDown="0" outline="0">
        <left style="thin">
          <color indexed="64"/>
        </left>
        <right/>
        <top style="thin">
          <color indexed="64"/>
        </top>
        <bottom style="thin">
          <color indexed="64"/>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m/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m/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m/d/yy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numFmt numFmtId="164" formatCode="m/d/yyyy"/>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E3A057"/>
        </patternFill>
      </fill>
    </dxf>
    <dxf>
      <fill>
        <patternFill>
          <bgColor rgb="FFBB5611"/>
        </patternFill>
      </fill>
    </dxf>
    <dxf>
      <font>
        <b/>
        <i val="0"/>
      </font>
    </dxf>
    <dxf>
      <fill>
        <patternFill>
          <bgColor rgb="FFE5CDFF"/>
        </patternFill>
      </fill>
    </dxf>
  </dxfs>
  <tableStyles count="4" defaultTableStyle="TableStyleMedium2" defaultPivotStyle="PivotStyleLight16">
    <tableStyle name="Table Style 1" pivot="0" count="2">
      <tableStyleElement type="firstRowStripe" dxfId="89"/>
      <tableStyleElement type="firstColumnStripe" dxfId="88"/>
    </tableStyle>
    <tableStyle name="Table Style 2" pivot="0" count="1">
      <tableStyleElement type="firstRowStripe" dxfId="87"/>
    </tableStyle>
    <tableStyle name="Table Style 3" pivot="0" count="0"/>
    <tableStyle name="Table Style 4" pivot="0" count="1">
      <tableStyleElement type="firstRowStripe" dxfId="86"/>
    </tableStyle>
  </tableStyles>
  <colors>
    <mruColors>
      <color rgb="FFE3A057"/>
      <color rgb="FFBB5611"/>
      <color rgb="FFE5CDFF"/>
      <color rgb="FFDBC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LHCMPOLedgerAuthorized" connectionId="2" autoFormatId="16" applyNumberFormats="0" applyBorderFormats="0" applyFontFormats="0" applyPatternFormats="0" applyAlignmentFormats="0" applyWidthHeightFormats="0">
  <queryTableRefresh nextId="18" unboundColumnsRight="1">
    <queryTableFields count="17">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13" tableColumnId="8"/>
      <queryTableField id="9" name="Submitted to FMS" tableColumnId="9"/>
      <queryTableField id="10" name="Submitted to FHWA" tableColumnId="10"/>
      <queryTableField id="11" name="FHWA Authorization" tableColumnId="11"/>
      <queryTableField id="12" name="HSIP" tableColumnId="12"/>
      <queryTableField id="13" name="PL" tableColumnId="13"/>
      <queryTableField id="14" name="SPR" tableColumnId="14"/>
      <queryTableField id="15" name="STP other" tableColumnId="15"/>
      <queryTableField id="16" name="Federal Amount" tableColumnId="16"/>
      <queryTableField id="17" dataBound="0" tableColumnId="17"/>
    </queryTableFields>
  </queryTableRefresh>
</queryTable>
</file>

<file path=xl/queryTables/queryTable2.xml><?xml version="1.0" encoding="utf-8"?>
<queryTable xmlns="http://schemas.openxmlformats.org/spreadsheetml/2006/main" name="LHCMPO_Ledger_Not_Authorized" growShrinkType="insertClear" connectionId="1" autoFormatId="16" applyNumberFormats="0" applyBorderFormats="0" applyFontFormats="0" applyPatternFormats="0" applyAlignmentFormats="0" applyWidthHeightFormats="0">
  <queryTableRefresh nextId="18" unboundColumnsRight="1">
    <queryTableFields count="17">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tableColumnId="8"/>
      <queryTableField id="9" name="Submitted to FMS" tableColumnId="9"/>
      <queryTableField id="10" name="Submitted to FHWA" tableColumnId="10"/>
      <queryTableField id="11" name="FHWA Authorization" tableColumnId="11"/>
      <queryTableField id="12" name="HSIP" tableColumnId="12"/>
      <queryTableField id="13" name="PL" tableColumnId="13"/>
      <queryTableField id="14" name="SPR" tableColumnId="14"/>
      <queryTableField id="15" name="STP other" tableColumnId="15"/>
      <queryTableField id="16" name="Federal Amount" tableColumnId="16"/>
      <queryTableField id="17" dataBound="0" tableColumnId="17"/>
    </queryTableFields>
  </queryTableRefresh>
</queryTable>
</file>

<file path=xl/queryTables/queryTable3.xml><?xml version="1.0" encoding="utf-8"?>
<queryTable xmlns="http://schemas.openxmlformats.org/spreadsheetml/2006/main" name="LHCqryLedgerApports" connectionId="3"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queryTables/queryTable4.xml><?xml version="1.0" encoding="utf-8"?>
<queryTable xmlns="http://schemas.openxmlformats.org/spreadsheetml/2006/main" name="LHCqryLedgerOA" connectionId="4"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5" name="Table_LHCMPOLedgerAuthorized" displayName="Table_LHCMPOLedgerAuthorized" ref="A16:Q19" tableType="queryTable" totalsRowShown="0" headerRowDxfId="85" dataDxfId="83" headerRowBorderDxfId="84" tableBorderDxfId="82" totalsRowBorderDxfId="81">
  <autoFilter ref="A16:Q19"/>
  <tableColumns count="17">
    <tableColumn id="1" uniqueName="1" name="Entity" queryTableFieldId="1" dataDxfId="80"/>
    <tableColumn id="2" uniqueName="2" name="TIP#" queryTableFieldId="2" dataDxfId="79"/>
    <tableColumn id="3" uniqueName="3" name="ADOT#" queryTableFieldId="3" dataDxfId="78"/>
    <tableColumn id="4" uniqueName="4" name="Suffix" queryTableFieldId="4" dataDxfId="77"/>
    <tableColumn id="5" uniqueName="5" name="Fed#" queryTableFieldId="5" dataDxfId="76"/>
    <tableColumn id="6" uniqueName="6" name="Location" queryTableFieldId="6" dataDxfId="75"/>
    <tableColumn id="7" uniqueName="7" name="Sponsor" queryTableFieldId="7" dataDxfId="74"/>
    <tableColumn id="8" uniqueName="8" name="Action /13" queryTableFieldId="8" dataDxfId="73"/>
    <tableColumn id="9" uniqueName="9" name="Submitted to FMS" queryTableFieldId="9" dataDxfId="72"/>
    <tableColumn id="10" uniqueName="10" name="Submitted to FHWA" queryTableFieldId="10" dataDxfId="71"/>
    <tableColumn id="11" uniqueName="11" name="FHWA Authorization" queryTableFieldId="11" dataDxfId="70"/>
    <tableColumn id="12" uniqueName="12" name="HSIP" queryTableFieldId="12" dataDxfId="69"/>
    <tableColumn id="13" uniqueName="13" name="PL" queryTableFieldId="13" dataDxfId="68"/>
    <tableColumn id="14" uniqueName="14" name="SPR" queryTableFieldId="14" dataDxfId="67"/>
    <tableColumn id="15" uniqueName="15" name="STP other" queryTableFieldId="15" dataDxfId="66"/>
    <tableColumn id="16" uniqueName="16" name="Federal Amount" queryTableFieldId="16" dataDxfId="65"/>
    <tableColumn id="17" uniqueName="17" name="Declining Balance OA" queryTableFieldId="17" dataDxfId="64">
      <calculatedColumnFormula>Q12-Table_LHCMPOLedgerAuthorized[Federal Amount]</calculatedColumnFormula>
    </tableColumn>
  </tableColumns>
  <tableStyleInfo name="Table Style 4" showFirstColumn="0" showLastColumn="0" showRowStripes="1" showColumnStripes="0"/>
</table>
</file>

<file path=xl/tables/table2.xml><?xml version="1.0" encoding="utf-8"?>
<table xmlns="http://schemas.openxmlformats.org/spreadsheetml/2006/main" id="8" name="Table_LHCMPO_Ledger_Not_Authorized" displayName="Table_LHCMPO_Ledger_Not_Authorized" ref="A25:Q26" tableType="queryTable" totalsRowShown="0" headerRowDxfId="63" dataDxfId="62">
  <autoFilter ref="A25:Q26"/>
  <tableColumns count="17">
    <tableColumn id="1" uniqueName="1" name="Entity" queryTableFieldId="1" dataDxfId="61"/>
    <tableColumn id="2" uniqueName="2" name="TIP#" queryTableFieldId="2" dataDxfId="60"/>
    <tableColumn id="3" uniqueName="3" name="ADOT#" queryTableFieldId="3" dataDxfId="59"/>
    <tableColumn id="4" uniqueName="4" name="Suffix" queryTableFieldId="4" dataDxfId="58"/>
    <tableColumn id="5" uniqueName="5" name="Fed#" queryTableFieldId="5" dataDxfId="57"/>
    <tableColumn id="6" uniqueName="6" name="Location" queryTableFieldId="6" dataDxfId="56"/>
    <tableColumn id="7" uniqueName="7" name="Sponsor" queryTableFieldId="7" dataDxfId="55"/>
    <tableColumn id="8" uniqueName="8" name="Action" queryTableFieldId="8" dataDxfId="54"/>
    <tableColumn id="9" uniqueName="9" name="Submitted to FMS" queryTableFieldId="9" dataDxfId="53"/>
    <tableColumn id="10" uniqueName="10" name="Submitted to FHWA" queryTableFieldId="10" dataDxfId="52"/>
    <tableColumn id="11" uniqueName="11" name="FHWA Authorization" queryTableFieldId="11" dataDxfId="51"/>
    <tableColumn id="12" uniqueName="12" name="HSIP" queryTableFieldId="12" dataDxfId="50"/>
    <tableColumn id="13" uniqueName="13" name="PL" queryTableFieldId="13" dataDxfId="49"/>
    <tableColumn id="14" uniqueName="14" name="SPR" queryTableFieldId="14" dataDxfId="48"/>
    <tableColumn id="15" uniqueName="15" name="STP other" queryTableFieldId="15" dataDxfId="47"/>
    <tableColumn id="16" uniqueName="16" name="Federal Amount" queryTableFieldId="16" dataDxfId="46"/>
    <tableColumn id="17" uniqueName="17" name="Projected Declining OA " queryTableFieldId="17" dataDxfId="45">
      <calculatedColumnFormula>+Q19</calculatedColumnFormula>
    </tableColumn>
  </tableColumns>
  <tableStyleInfo name="Table Style 4" showFirstColumn="0" showLastColumn="0" showRowStripes="1" showColumnStripes="0"/>
</table>
</file>

<file path=xl/tables/table3.xml><?xml version="1.0" encoding="utf-8"?>
<table xmlns="http://schemas.openxmlformats.org/spreadsheetml/2006/main" id="9" name="Table_LHCqryLedgerApports" displayName="Table_LHCqryLedgerApports" ref="A12:R13" tableType="queryTable" totalsRowShown="0" headerRowDxfId="44" headerRowBorderDxfId="43" tableBorderDxfId="42" totalsRowBorderDxfId="41">
  <autoFilter ref="A12:R13"/>
  <tableColumns count="18">
    <tableColumn id="1" uniqueName="1" name="Transaction Year" queryTableFieldId="1" dataDxfId="40"/>
    <tableColumn id="2" uniqueName="2" name="Transaction Type" queryTableFieldId="2" dataDxfId="39"/>
    <tableColumn id="3" uniqueName="3" name="Number" queryTableFieldId="3" dataDxfId="38"/>
    <tableColumn id="4" uniqueName="4" name="From" queryTableFieldId="4" dataDxfId="37"/>
    <tableColumn id="5" uniqueName="5" name="To" queryTableFieldId="5" dataDxfId="36"/>
    <tableColumn id="6" uniqueName="6" name="Repayment Year" queryTableFieldId="6" dataDxfId="35"/>
    <tableColumn id="7" uniqueName="7" name="Project8" queryTableFieldId="7" dataDxfId="34"/>
    <tableColumn id="8" uniqueName="8" name="Notes" queryTableFieldId="8" dataDxfId="33"/>
    <tableColumn id="9" uniqueName="9" name="Total" queryTableFieldId="9" dataDxfId="32"/>
    <tableColumn id="10" uniqueName="10" name="CMAQ" queryTableFieldId="10" dataDxfId="31"/>
    <tableColumn id="11" uniqueName="11" name="CMAQ 2_5" queryTableFieldId="11" dataDxfId="30"/>
    <tableColumn id="12" uniqueName="12" name="HSIP" queryTableFieldId="12" dataDxfId="29"/>
    <tableColumn id="13" uniqueName="13" name="PL" queryTableFieldId="13" dataDxfId="28"/>
    <tableColumn id="14" uniqueName="14" name="SPR" queryTableFieldId="14" dataDxfId="27"/>
    <tableColumn id="15" uniqueName="15" name="STP other" queryTableFieldId="15" dataDxfId="26"/>
    <tableColumn id="16" uniqueName="16" name="STP over 200K" queryTableFieldId="16" dataDxfId="25"/>
    <tableColumn id="17" uniqueName="17" name="TA other" queryTableFieldId="17" dataDxfId="24"/>
    <tableColumn id="18" uniqueName="18" name="TA over 200K" queryTableFieldId="18" dataDxfId="23"/>
  </tableColumns>
  <tableStyleInfo name="Table Style 4" showFirstColumn="0" showLastColumn="0" showRowStripes="1" showColumnStripes="0"/>
</table>
</file>

<file path=xl/tables/table4.xml><?xml version="1.0" encoding="utf-8"?>
<table xmlns="http://schemas.openxmlformats.org/spreadsheetml/2006/main" id="10" name="Table_LHCqryLedgerOA" displayName="Table_LHCqryLedgerOA" ref="A19:R20" tableType="queryTable" totalsRowShown="0" headerRowDxfId="22" dataDxfId="20" headerRowBorderDxfId="21" tableBorderDxfId="19" totalsRowBorderDxfId="18">
  <autoFilter ref="A19:R20"/>
  <tableColumns count="18">
    <tableColumn id="1" uniqueName="1" name="Transaction Year" queryTableFieldId="1" dataDxfId="17"/>
    <tableColumn id="2" uniqueName="2" name="Transaction Type" queryTableFieldId="2" dataDxfId="16"/>
    <tableColumn id="3" uniqueName="3" name="Number" queryTableFieldId="3" dataDxfId="15"/>
    <tableColumn id="4" uniqueName="4" name="From" queryTableFieldId="4" dataDxfId="14"/>
    <tableColumn id="5" uniqueName="5" name="To" queryTableFieldId="5" dataDxfId="13"/>
    <tableColumn id="6" uniqueName="6" name="Repayment Year" queryTableFieldId="6" dataDxfId="12"/>
    <tableColumn id="7" uniqueName="7" name="Project8" queryTableFieldId="7" dataDxfId="11"/>
    <tableColumn id="8" uniqueName="8" name="Notes" queryTableFieldId="8" dataDxfId="10"/>
    <tableColumn id="9" uniqueName="9" name="Total" queryTableFieldId="9" dataDxfId="9"/>
    <tableColumn id="10" uniqueName="10" name="CMAQ" queryTableFieldId="10" dataDxfId="8"/>
    <tableColumn id="11" uniqueName="11" name="CMAQ 2_5" queryTableFieldId="11" dataDxfId="7"/>
    <tableColumn id="12" uniqueName="12" name="HSIP" queryTableFieldId="12" dataDxfId="6"/>
    <tableColumn id="13" uniqueName="13" name="PL" queryTableFieldId="13" dataDxfId="5"/>
    <tableColumn id="14" uniqueName="14" name="SPR" queryTableFieldId="14" dataDxfId="4"/>
    <tableColumn id="15" uniqueName="15" name="STP other" queryTableFieldId="15" dataDxfId="3"/>
    <tableColumn id="16" uniqueName="16" name="STP over 200K" queryTableFieldId="16" dataDxfId="2"/>
    <tableColumn id="17" uniqueName="17" name="TA other" queryTableFieldId="17" dataDxfId="1"/>
    <tableColumn id="18" uniqueName="18" name="TA over 200K" queryTableFieldId="18" dataDxfId="0"/>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517"/>
  <sheetViews>
    <sheetView tabSelected="1" zoomScaleNormal="100" workbookViewId="0">
      <selection activeCell="J32" sqref="J32"/>
    </sheetView>
  </sheetViews>
  <sheetFormatPr defaultRowHeight="15" x14ac:dyDescent="0.25"/>
  <cols>
    <col min="1" max="1" width="10.42578125" style="1" customWidth="1"/>
    <col min="2" max="2" width="9" style="1" customWidth="1"/>
    <col min="3" max="3" width="11.28515625" style="1" customWidth="1"/>
    <col min="4" max="4" width="10.42578125" style="1" customWidth="1"/>
    <col min="5" max="5" width="9.5703125" style="1" customWidth="1"/>
    <col min="6" max="6" width="31.7109375" style="1" customWidth="1"/>
    <col min="7" max="7" width="12.42578125" style="1" customWidth="1"/>
    <col min="8" max="8" width="14.28515625" style="1" customWidth="1"/>
    <col min="9" max="9" width="21.28515625" style="1" customWidth="1"/>
    <col min="10" max="10" width="23.140625" style="1" customWidth="1"/>
    <col min="11" max="11" width="23.7109375" style="1" customWidth="1"/>
    <col min="12" max="12" width="9.28515625" style="1" customWidth="1"/>
    <col min="13" max="13" width="12.42578125" style="1" customWidth="1"/>
    <col min="14" max="14" width="10.7109375" style="1" customWidth="1"/>
    <col min="15" max="15" width="13.7109375" style="1" customWidth="1"/>
    <col min="16" max="16" width="19.7109375" style="1" customWidth="1"/>
    <col min="17" max="17" width="24.28515625" style="1" customWidth="1"/>
    <col min="18" max="18" width="9.28515625" style="1" customWidth="1"/>
    <col min="19" max="19" width="8" style="1" customWidth="1"/>
    <col min="20" max="20" width="8.5703125" style="1" customWidth="1"/>
    <col min="21" max="21" width="13.7109375" style="2" customWidth="1"/>
    <col min="22" max="22" width="16.85546875" style="2" customWidth="1"/>
    <col min="23" max="23" width="17.5703125" style="2" customWidth="1"/>
    <col min="24" max="24" width="9.28515625" style="5" customWidth="1"/>
    <col min="25" max="25" width="10.5703125" style="5" bestFit="1" customWidth="1"/>
    <col min="26" max="26" width="10.7109375" style="5" customWidth="1"/>
    <col min="27" max="27" width="13.7109375" style="5" customWidth="1"/>
    <col min="28" max="28" width="12.42578125" style="5" customWidth="1"/>
    <col min="29" max="29" width="22.85546875" style="5" customWidth="1"/>
    <col min="30" max="30" width="10.7109375" style="5" customWidth="1"/>
    <col min="31" max="31" width="12.42578125" style="5" customWidth="1"/>
    <col min="32" max="32" width="16.7109375" style="5" customWidth="1"/>
    <col min="33" max="33" width="13.7109375" style="5" customWidth="1"/>
    <col min="34" max="34" width="19.7109375" style="5" customWidth="1"/>
    <col min="35" max="35" width="26.140625" style="5" customWidth="1"/>
    <col min="36" max="36" width="11.7109375" style="5" bestFit="1" customWidth="1"/>
    <col min="37" max="37" width="5.140625" style="5" customWidth="1"/>
    <col min="38" max="38" width="11.7109375" style="5" bestFit="1" customWidth="1"/>
    <col min="39" max="39" width="11.7109375" style="5" customWidth="1"/>
    <col min="40" max="40" width="17.5703125" style="5" customWidth="1"/>
    <col min="41" max="41" width="22.140625" style="5" customWidth="1"/>
    <col min="42" max="42" width="10.7109375" style="1" customWidth="1"/>
    <col min="43" max="43" width="9.140625" style="1"/>
    <col min="44" max="44" width="8.28515625" style="1" customWidth="1"/>
    <col min="45" max="45" width="9" style="1" customWidth="1"/>
    <col min="46" max="46" width="33.42578125" style="1" customWidth="1"/>
    <col min="47" max="47" width="10.28515625" style="1" customWidth="1"/>
    <col min="48" max="48" width="10.85546875" style="1" customWidth="1"/>
    <col min="49" max="49" width="12.7109375" style="2" customWidth="1"/>
    <col min="50" max="50" width="14.85546875" style="2" customWidth="1"/>
    <col min="51" max="51" width="13" style="2" customWidth="1"/>
    <col min="52" max="52" width="13.28515625" style="5" bestFit="1" customWidth="1"/>
    <col min="53" max="54" width="11.5703125" style="5" bestFit="1" customWidth="1"/>
    <col min="55" max="55" width="13.7109375" style="5" bestFit="1" customWidth="1"/>
    <col min="56" max="56" width="17.5703125" style="5" customWidth="1"/>
    <col min="57" max="57" width="17" style="5" customWidth="1"/>
    <col min="58" max="58" width="6.85546875" style="1" customWidth="1"/>
    <col min="59" max="59" width="9.140625" style="1"/>
    <col min="60" max="60" width="8.28515625" style="1" customWidth="1"/>
    <col min="61" max="61" width="9.140625" style="1"/>
    <col min="62" max="62" width="10.5703125" style="1" customWidth="1"/>
    <col min="63" max="63" width="10.28515625" style="1" customWidth="1"/>
    <col min="64" max="64" width="11.140625" style="1" customWidth="1"/>
    <col min="65" max="65" width="19.140625" style="1" customWidth="1"/>
    <col min="66" max="66" width="21" style="1" customWidth="1"/>
    <col min="67" max="67" width="21.5703125" style="1" customWidth="1"/>
    <col min="68" max="68" width="7" style="1" customWidth="1"/>
    <col min="69" max="69" width="6.42578125" style="1" customWidth="1"/>
    <col min="70" max="70" width="17.5703125" style="1" customWidth="1"/>
    <col min="71" max="71" width="10.7109375" style="1" bestFit="1" customWidth="1"/>
    <col min="72" max="72" width="19.42578125" style="1" customWidth="1"/>
    <col min="73" max="73" width="9.140625" style="1"/>
    <col min="74" max="74" width="8.28515625" style="1" customWidth="1"/>
    <col min="75" max="75" width="9.140625" style="1"/>
    <col min="76" max="76" width="29" style="1" customWidth="1"/>
    <col min="77" max="77" width="10.28515625" style="1" customWidth="1"/>
    <col min="78" max="78" width="8.85546875" style="1" customWidth="1"/>
    <col min="79" max="79" width="13.85546875" style="2" customWidth="1"/>
    <col min="80" max="80" width="11.140625" style="2" customWidth="1"/>
    <col min="81" max="81" width="13.85546875" style="2" customWidth="1"/>
    <col min="82" max="82" width="13.28515625" style="5" bestFit="1" customWidth="1"/>
    <col min="83" max="83" width="8.7109375" style="5" bestFit="1" customWidth="1"/>
    <col min="84" max="84" width="13.85546875" style="5" bestFit="1" customWidth="1"/>
    <col min="85" max="85" width="17.5703125" style="5" customWidth="1"/>
    <col min="86" max="86" width="13.5703125" style="5" customWidth="1"/>
    <col min="87" max="87" width="16.42578125" style="2" customWidth="1"/>
    <col min="88" max="88" width="11.140625" style="5" bestFit="1" customWidth="1"/>
    <col min="89" max="89" width="7.5703125" style="5" customWidth="1"/>
    <col min="90" max="90" width="13.85546875" style="5" bestFit="1" customWidth="1"/>
    <col min="91" max="91" width="17.5703125" style="5" customWidth="1"/>
    <col min="92" max="92" width="14.28515625" style="5" bestFit="1" customWidth="1"/>
    <col min="93" max="93" width="10.140625" style="1" bestFit="1" customWidth="1"/>
    <col min="94" max="94" width="10.42578125" style="1" customWidth="1"/>
    <col min="95" max="95" width="10.7109375" style="1" customWidth="1"/>
    <col min="96" max="96" width="7.28515625" style="1" customWidth="1"/>
    <col min="97" max="97" width="27.42578125" style="1" customWidth="1"/>
    <col min="98" max="98" width="10.42578125" style="1" customWidth="1"/>
    <col min="99" max="99" width="15.7109375" style="1" customWidth="1"/>
    <col min="100" max="100" width="13.42578125" style="1" customWidth="1"/>
    <col min="101" max="101" width="15" style="1" customWidth="1"/>
    <col min="102" max="102" width="14.28515625" style="1" customWidth="1"/>
    <col min="103" max="103" width="13.28515625" style="1" bestFit="1" customWidth="1"/>
    <col min="104" max="104" width="11.42578125" style="1" customWidth="1"/>
    <col min="105" max="106" width="13.28515625" style="1" bestFit="1" customWidth="1"/>
    <col min="107" max="107" width="15.85546875" style="1" customWidth="1"/>
    <col min="108" max="108" width="23.85546875" style="1" customWidth="1"/>
    <col min="109" max="114" width="9.140625" style="13"/>
    <col min="115" max="16384" width="9.140625" style="1"/>
  </cols>
  <sheetData>
    <row r="1" spans="1:114" ht="21.75" thickBot="1" x14ac:dyDescent="0.3">
      <c r="A1" s="119" t="s">
        <v>99</v>
      </c>
      <c r="B1" s="119"/>
      <c r="C1" s="119"/>
      <c r="D1" s="119"/>
      <c r="E1" s="119"/>
      <c r="F1" s="119"/>
      <c r="I1" s="21"/>
      <c r="J1" s="2"/>
      <c r="K1" s="2"/>
      <c r="L1" s="5"/>
      <c r="M1" s="5"/>
      <c r="N1" s="5"/>
      <c r="O1" s="5"/>
      <c r="P1" s="5"/>
      <c r="Q1" s="5"/>
      <c r="R1" s="5"/>
      <c r="U1" s="1"/>
      <c r="V1" s="1"/>
      <c r="W1" s="1"/>
      <c r="X1" s="1"/>
      <c r="Y1" s="1"/>
      <c r="Z1" s="1"/>
      <c r="AA1" s="1"/>
      <c r="AB1" s="1"/>
      <c r="AC1" s="1"/>
      <c r="AD1" s="1"/>
      <c r="AE1" s="1"/>
      <c r="AF1" s="1"/>
      <c r="AG1" s="1"/>
      <c r="AH1" s="1"/>
      <c r="AI1" s="1"/>
      <c r="AJ1" s="1"/>
      <c r="AK1" s="1"/>
      <c r="AL1" s="1"/>
      <c r="AM1" s="1"/>
      <c r="AN1" s="1"/>
      <c r="AO1" s="1"/>
      <c r="AW1" s="1"/>
      <c r="AX1" s="1"/>
      <c r="AY1" s="1"/>
      <c r="AZ1" s="1"/>
      <c r="BA1" s="1"/>
      <c r="BB1" s="1"/>
      <c r="BC1" s="1"/>
      <c r="BD1" s="1"/>
      <c r="BE1" s="1"/>
      <c r="CA1" s="1"/>
      <c r="CB1" s="1"/>
      <c r="CC1" s="1"/>
      <c r="CD1" s="1"/>
      <c r="CE1" s="1"/>
      <c r="CF1" s="1"/>
      <c r="CG1" s="1"/>
      <c r="CH1" s="1"/>
      <c r="CI1" s="1"/>
      <c r="CJ1" s="1"/>
      <c r="CK1" s="1"/>
      <c r="CL1" s="1"/>
      <c r="CM1" s="1"/>
      <c r="CN1" s="1"/>
      <c r="DE1" s="1"/>
      <c r="DF1" s="1"/>
      <c r="DG1" s="1"/>
      <c r="DH1" s="1"/>
      <c r="DI1" s="1"/>
      <c r="DJ1" s="1"/>
    </row>
    <row r="2" spans="1:114" ht="15" customHeight="1" x14ac:dyDescent="0.25">
      <c r="I2" s="2"/>
      <c r="J2" s="23"/>
      <c r="K2" s="23"/>
      <c r="L2" s="129" t="s">
        <v>17</v>
      </c>
      <c r="M2" s="130"/>
      <c r="N2" s="130"/>
      <c r="O2" s="130"/>
      <c r="P2" s="131"/>
      <c r="Q2" s="132" t="s">
        <v>28</v>
      </c>
      <c r="S2" s="3"/>
      <c r="U2" s="1"/>
      <c r="V2" s="1"/>
      <c r="W2" s="1"/>
      <c r="X2" s="1"/>
      <c r="Y2" s="1"/>
      <c r="Z2" s="1"/>
      <c r="AA2" s="1"/>
      <c r="AB2" s="1"/>
      <c r="AC2" s="1"/>
      <c r="AD2" s="1"/>
      <c r="AE2" s="1"/>
      <c r="AF2" s="1"/>
      <c r="AG2" s="1"/>
      <c r="AH2" s="1"/>
      <c r="AI2" s="1"/>
      <c r="AJ2" s="1"/>
      <c r="AK2" s="1"/>
      <c r="AL2" s="1"/>
      <c r="AM2" s="1"/>
      <c r="AN2" s="1"/>
      <c r="AO2" s="1"/>
      <c r="AW2" s="1"/>
      <c r="AX2" s="1"/>
      <c r="AY2" s="1"/>
      <c r="AZ2" s="1"/>
      <c r="BA2" s="1"/>
      <c r="BB2" s="1"/>
      <c r="BC2" s="1"/>
      <c r="BD2" s="1"/>
      <c r="BE2" s="1"/>
      <c r="CA2" s="1"/>
      <c r="CB2" s="1"/>
      <c r="CC2" s="1"/>
      <c r="CD2" s="1"/>
      <c r="CE2" s="1"/>
      <c r="CF2" s="1"/>
      <c r="CG2" s="1"/>
      <c r="CH2" s="1"/>
      <c r="CI2" s="1"/>
      <c r="CJ2" s="1"/>
      <c r="CK2" s="1"/>
      <c r="CL2" s="1"/>
      <c r="CM2" s="1"/>
      <c r="CN2" s="1"/>
      <c r="DE2" s="1"/>
      <c r="DF2" s="1"/>
      <c r="DG2" s="1"/>
      <c r="DH2" s="1"/>
      <c r="DI2" s="1"/>
      <c r="DJ2" s="1"/>
    </row>
    <row r="3" spans="1:114" ht="30.75" customHeight="1" x14ac:dyDescent="0.25">
      <c r="A3" s="122" t="s">
        <v>55</v>
      </c>
      <c r="B3" s="122"/>
      <c r="C3" s="122"/>
      <c r="D3" s="122"/>
      <c r="E3" s="122"/>
      <c r="F3" s="122"/>
      <c r="I3" s="136" t="s">
        <v>16</v>
      </c>
      <c r="J3" s="136"/>
      <c r="K3" s="137"/>
      <c r="L3" s="46" t="s">
        <v>65</v>
      </c>
      <c r="M3" s="45" t="s">
        <v>57</v>
      </c>
      <c r="N3" s="45" t="s">
        <v>9</v>
      </c>
      <c r="O3" s="45" t="s">
        <v>10</v>
      </c>
      <c r="P3" s="47" t="s">
        <v>15</v>
      </c>
      <c r="Q3" s="133"/>
      <c r="R3" s="3"/>
      <c r="U3" s="1"/>
      <c r="V3" s="1"/>
      <c r="W3" s="1"/>
      <c r="X3" s="1"/>
      <c r="Y3" s="1"/>
      <c r="Z3" s="1"/>
      <c r="AA3" s="1"/>
      <c r="AB3" s="1"/>
      <c r="AC3" s="1"/>
      <c r="AD3" s="1"/>
      <c r="AE3" s="1"/>
      <c r="AF3" s="1"/>
      <c r="AG3" s="1"/>
      <c r="AH3" s="1"/>
      <c r="AI3" s="1"/>
      <c r="AJ3" s="1"/>
      <c r="AK3" s="1"/>
      <c r="AL3" s="1"/>
      <c r="AM3" s="1"/>
      <c r="AN3" s="1"/>
      <c r="AO3" s="1"/>
      <c r="AW3" s="1"/>
      <c r="AX3" s="1"/>
      <c r="AY3" s="1"/>
      <c r="AZ3" s="1"/>
      <c r="BA3" s="1"/>
      <c r="BB3" s="1"/>
      <c r="BC3" s="1"/>
      <c r="BD3" s="1"/>
      <c r="BE3" s="1"/>
      <c r="CA3" s="1"/>
      <c r="CB3" s="1"/>
      <c r="CC3" s="1"/>
      <c r="CD3" s="1"/>
      <c r="CE3" s="1"/>
      <c r="CF3" s="1"/>
      <c r="CG3" s="1"/>
      <c r="CH3" s="1"/>
      <c r="CI3" s="1"/>
      <c r="CJ3" s="1"/>
      <c r="CK3" s="1"/>
      <c r="CL3" s="1"/>
      <c r="CM3" s="1"/>
      <c r="CN3" s="1"/>
      <c r="DE3" s="1"/>
      <c r="DF3" s="1"/>
      <c r="DG3" s="1"/>
      <c r="DH3" s="1"/>
      <c r="DI3" s="1"/>
      <c r="DJ3" s="1"/>
    </row>
    <row r="4" spans="1:114" ht="15" customHeight="1" x14ac:dyDescent="0.25">
      <c r="A4" s="20"/>
      <c r="B4" s="20"/>
      <c r="C4" s="20"/>
      <c r="D4" s="20"/>
      <c r="E4" s="20"/>
      <c r="F4" s="20"/>
      <c r="I4" s="138" t="s">
        <v>20</v>
      </c>
      <c r="J4" s="138"/>
      <c r="K4" s="139"/>
      <c r="L4" s="8" t="s">
        <v>22</v>
      </c>
      <c r="M4" s="9">
        <v>0</v>
      </c>
      <c r="N4" s="9">
        <v>0</v>
      </c>
      <c r="O4" s="9">
        <v>0</v>
      </c>
      <c r="P4" s="10">
        <f>SUM(L4:O4)</f>
        <v>0</v>
      </c>
      <c r="Q4" s="17">
        <f>P4</f>
        <v>0</v>
      </c>
      <c r="R4" s="3" t="s">
        <v>26</v>
      </c>
      <c r="U4" s="1"/>
      <c r="V4" s="1"/>
      <c r="W4" s="1"/>
      <c r="X4" s="1"/>
      <c r="Y4" s="1"/>
      <c r="Z4" s="1"/>
      <c r="AA4" s="1"/>
      <c r="AB4" s="1"/>
      <c r="AC4" s="1"/>
      <c r="AD4" s="1"/>
      <c r="AE4" s="1"/>
      <c r="AF4" s="1"/>
      <c r="AG4" s="1"/>
      <c r="AH4" s="1"/>
      <c r="AI4" s="1"/>
      <c r="AJ4" s="1"/>
      <c r="AK4" s="1"/>
      <c r="AL4" s="1"/>
      <c r="AM4" s="1"/>
      <c r="AN4" s="1"/>
      <c r="AO4" s="1"/>
      <c r="AW4" s="1"/>
      <c r="AX4" s="1"/>
      <c r="AY4" s="1"/>
      <c r="AZ4" s="1"/>
      <c r="BA4" s="1"/>
      <c r="BB4" s="1"/>
      <c r="BC4" s="1"/>
      <c r="BD4" s="1"/>
      <c r="BE4" s="1"/>
      <c r="CA4" s="1"/>
      <c r="CB4" s="1"/>
      <c r="CC4" s="1"/>
      <c r="CD4" s="1"/>
      <c r="CE4" s="1"/>
      <c r="CF4" s="1"/>
      <c r="CG4" s="1"/>
      <c r="CH4" s="1"/>
      <c r="CI4" s="1"/>
      <c r="CJ4" s="1"/>
      <c r="CK4" s="1"/>
      <c r="CL4" s="1"/>
      <c r="CM4" s="1"/>
      <c r="CN4" s="1"/>
      <c r="DE4" s="1"/>
      <c r="DF4" s="1"/>
      <c r="DG4" s="1"/>
      <c r="DH4" s="1"/>
      <c r="DI4" s="1"/>
      <c r="DJ4" s="1"/>
    </row>
    <row r="5" spans="1:114" ht="15" customHeight="1" x14ac:dyDescent="0.25">
      <c r="A5" s="108" t="s">
        <v>109</v>
      </c>
      <c r="I5" s="134" t="s">
        <v>14</v>
      </c>
      <c r="J5" s="134"/>
      <c r="K5" s="135"/>
      <c r="L5" s="103">
        <v>0</v>
      </c>
      <c r="M5" s="104">
        <v>110619.48</v>
      </c>
      <c r="N5" s="104">
        <v>0</v>
      </c>
      <c r="O5" s="104">
        <v>0</v>
      </c>
      <c r="P5" s="105">
        <f>SUM(L5:O5)</f>
        <v>110619.48</v>
      </c>
      <c r="Q5" s="106">
        <f>P5*0.955</f>
        <v>105641.60339999999</v>
      </c>
      <c r="R5" s="3" t="s">
        <v>27</v>
      </c>
      <c r="U5" s="1"/>
      <c r="V5" s="1"/>
      <c r="W5" s="1"/>
      <c r="X5" s="1"/>
      <c r="Y5" s="1"/>
      <c r="Z5" s="1"/>
      <c r="AA5" s="1"/>
      <c r="AB5" s="1"/>
      <c r="AC5" s="1"/>
      <c r="AD5" s="1"/>
      <c r="AE5" s="1"/>
      <c r="AF5" s="1"/>
      <c r="AG5" s="1"/>
      <c r="AH5" s="1"/>
      <c r="AI5" s="1"/>
      <c r="AJ5" s="1"/>
      <c r="AK5" s="1"/>
      <c r="AL5" s="1"/>
      <c r="AM5" s="1"/>
      <c r="AN5" s="1"/>
      <c r="AO5" s="1"/>
      <c r="AW5" s="1"/>
      <c r="AX5" s="1"/>
      <c r="AY5" s="1"/>
      <c r="AZ5" s="1"/>
      <c r="BA5" s="1"/>
      <c r="BB5" s="1"/>
      <c r="BC5" s="1"/>
      <c r="BD5" s="1"/>
      <c r="BE5" s="1"/>
      <c r="CA5" s="1"/>
      <c r="CB5" s="1"/>
      <c r="CC5" s="1"/>
      <c r="CD5" s="1"/>
      <c r="CE5" s="1"/>
      <c r="CF5" s="1"/>
      <c r="CG5" s="1"/>
      <c r="CH5" s="1"/>
      <c r="CI5" s="1"/>
      <c r="CJ5" s="1"/>
      <c r="CK5" s="1"/>
      <c r="CL5" s="1"/>
      <c r="CM5" s="1"/>
      <c r="CN5" s="1"/>
      <c r="DE5" s="1"/>
      <c r="DF5" s="1"/>
      <c r="DG5" s="1"/>
      <c r="DH5" s="1"/>
      <c r="DI5" s="1"/>
      <c r="DJ5" s="1"/>
    </row>
    <row r="6" spans="1:114" ht="15" customHeight="1" x14ac:dyDescent="0.25">
      <c r="A6" s="12"/>
      <c r="I6" s="123" t="s">
        <v>66</v>
      </c>
      <c r="J6" s="123"/>
      <c r="K6" s="124"/>
      <c r="L6" s="96">
        <f>SUMIFS(Table_LHCqryLedgerApports[[#All],[HSIP]],Table_LHCqryLedgerApports[[#All],[Transaction Year]],"2013",Table_LHCqryLedgerApports[[#All],[Transaction Type]],"Loan In")</f>
        <v>0</v>
      </c>
      <c r="M6" s="60">
        <f>SUMIFS(Table_LHCqryLedgerApports[[#All],[PL]],Table_LHCqryLedgerApports[[#All],[Transaction Year]],"2013",Table_LHCqryLedgerApports[[#All],[Transaction Type]],"Loan In")</f>
        <v>0</v>
      </c>
      <c r="N6" s="60">
        <f>SUMIFS(Table_LHCqryLedgerApports[[#All],[SPR]],Table_LHCqryLedgerApports[[#All],[Transaction Year]],"2013",Table_LHCqryLedgerApports[[#All],[Transaction Type]],"Loan In")</f>
        <v>0</v>
      </c>
      <c r="O6" s="60">
        <f>SUMIFS(Table_LHCqryLedgerApports[[#All],[STP other]],Table_LHCqryLedgerApports[[#All],[Transaction Year]],"2013",Table_LHCqryLedgerApports[[#All],[Transaction Type]],"Loan In")</f>
        <v>0</v>
      </c>
      <c r="P6" s="61">
        <f>SUM(L6:O6)</f>
        <v>0</v>
      </c>
      <c r="Q6" s="62">
        <f>SUMIFS(Table_LHCqryLedgerOA[[#All],[Total]],Table_LHCqryLedgerOA[[#All],[Transaction Year]],"2013",Table_LHCqryLedgerOA[[#All],[Transaction Type]],"Loan In")</f>
        <v>0</v>
      </c>
      <c r="R6" s="3" t="s">
        <v>30</v>
      </c>
      <c r="U6" s="1"/>
      <c r="V6" s="1"/>
      <c r="W6" s="1"/>
      <c r="X6" s="1"/>
      <c r="Y6" s="1"/>
      <c r="Z6" s="1"/>
      <c r="AA6" s="1"/>
      <c r="AB6" s="1"/>
      <c r="AC6" s="1"/>
      <c r="AD6" s="1"/>
      <c r="AE6" s="1"/>
      <c r="AF6" s="1"/>
      <c r="AG6" s="1"/>
      <c r="AH6" s="1"/>
      <c r="AI6" s="1"/>
      <c r="AJ6" s="1"/>
      <c r="AK6" s="1"/>
      <c r="AL6" s="1"/>
      <c r="AM6" s="1"/>
      <c r="AN6" s="1"/>
      <c r="AO6" s="1"/>
      <c r="AW6" s="1"/>
      <c r="AX6" s="1"/>
      <c r="AY6" s="1"/>
      <c r="AZ6" s="1"/>
      <c r="BA6" s="1"/>
      <c r="BB6" s="1"/>
      <c r="BC6" s="1"/>
      <c r="BD6" s="1"/>
      <c r="BE6" s="1"/>
      <c r="CA6" s="1"/>
      <c r="CB6" s="1"/>
      <c r="CC6" s="1"/>
      <c r="CD6" s="1"/>
      <c r="CE6" s="1"/>
      <c r="CF6" s="1"/>
      <c r="CG6" s="1"/>
      <c r="CH6" s="1"/>
      <c r="CI6" s="1"/>
      <c r="CJ6" s="1"/>
      <c r="CK6" s="1"/>
      <c r="CL6" s="1"/>
      <c r="CM6" s="1"/>
      <c r="CN6" s="1"/>
      <c r="DE6" s="1"/>
      <c r="DF6" s="1"/>
      <c r="DG6" s="1"/>
      <c r="DH6" s="1"/>
      <c r="DI6" s="1"/>
      <c r="DJ6" s="1"/>
    </row>
    <row r="7" spans="1:114" ht="15" customHeight="1" x14ac:dyDescent="0.25">
      <c r="A7" s="12"/>
      <c r="I7" s="125" t="s">
        <v>67</v>
      </c>
      <c r="J7" s="125"/>
      <c r="K7" s="126"/>
      <c r="L7" s="103">
        <f>SUMIFS(Table_LHCqryLedgerApports[[#All],[HSIP]],Table_LHCqryLedgerApports[[#All],[Transaction Year]],"2013",Table_LHCqryLedgerApports[[#All],[Transaction Type]],"Loan Out")</f>
        <v>0</v>
      </c>
      <c r="M7" s="104">
        <f>SUMIFS(Table_LHCqryLedgerApports[[#All],[PL]],Table_LHCqryLedgerApports[[#All],[Transaction Year]],"2013",Table_LHCqryLedgerApports[[#All],[Transaction Type]],"Loan Out")</f>
        <v>0</v>
      </c>
      <c r="N7" s="104">
        <f>SUMIFS(Table_LHCqryLedgerApports[[#All],[SPR]],Table_LHCqryLedgerApports[[#All],[Transaction Year]],"2013",Table_LHCqryLedgerApports[[#All],[Transaction Type]],"Loan Out")</f>
        <v>0</v>
      </c>
      <c r="O7" s="104">
        <f>SUMIFS(Table_LHCqryLedgerApports[[#All],[STP other]],Table_LHCqryLedgerApports[[#All],[Transaction Year]],"2013",Table_LHCqryLedgerApports[[#All],[Transaction Type]],"Loan Out")</f>
        <v>0</v>
      </c>
      <c r="P7" s="105">
        <f t="shared" ref="P7:P12" si="0">SUM(L7:O7)</f>
        <v>0</v>
      </c>
      <c r="Q7" s="106">
        <f>SUMIFS(Table_LHCqryLedgerOA[[#All],[Total]],Table_LHCqryLedgerOA[[#All],[Transaction Year]],"2013",Table_LHCqryLedgerOA[[#All],[Transaction Type]],"Loan Out")</f>
        <v>0</v>
      </c>
      <c r="R7" s="11" t="s">
        <v>31</v>
      </c>
      <c r="U7" s="1"/>
      <c r="V7" s="1"/>
      <c r="W7" s="1"/>
      <c r="X7" s="1"/>
      <c r="Y7" s="1"/>
      <c r="Z7" s="1"/>
      <c r="AA7" s="1"/>
      <c r="AB7" s="1"/>
      <c r="AC7" s="1"/>
      <c r="AD7" s="1"/>
      <c r="AE7" s="1"/>
      <c r="AF7" s="1"/>
      <c r="AG7" s="1"/>
      <c r="AH7" s="1"/>
      <c r="AI7" s="1"/>
      <c r="AJ7" s="1"/>
      <c r="AK7" s="1"/>
      <c r="AL7" s="1"/>
      <c r="AM7" s="1"/>
      <c r="AN7" s="1"/>
      <c r="AO7" s="1"/>
      <c r="AW7" s="1"/>
      <c r="AX7" s="1"/>
      <c r="AY7" s="1"/>
      <c r="AZ7" s="1"/>
      <c r="BA7" s="1"/>
      <c r="BB7" s="1"/>
      <c r="BC7" s="1"/>
      <c r="BD7" s="1"/>
      <c r="BE7" s="1"/>
      <c r="CA7" s="1"/>
      <c r="CB7" s="1"/>
      <c r="CC7" s="1"/>
      <c r="CD7" s="1"/>
      <c r="CE7" s="1"/>
      <c r="CF7" s="1"/>
      <c r="CG7" s="1"/>
      <c r="CH7" s="1"/>
      <c r="CI7" s="1"/>
      <c r="CJ7" s="1"/>
      <c r="CK7" s="1"/>
      <c r="CL7" s="1"/>
      <c r="CM7" s="1"/>
      <c r="CN7" s="1"/>
      <c r="DE7" s="1"/>
      <c r="DF7" s="1"/>
      <c r="DG7" s="1"/>
      <c r="DH7" s="1"/>
      <c r="DI7" s="1"/>
      <c r="DJ7" s="1"/>
    </row>
    <row r="8" spans="1:114" ht="15" customHeight="1" x14ac:dyDescent="0.25">
      <c r="A8" s="12"/>
      <c r="I8" s="123" t="s">
        <v>68</v>
      </c>
      <c r="J8" s="123"/>
      <c r="K8" s="124"/>
      <c r="L8" s="96">
        <f>SUMIFS(Table_LHCqryLedgerApports[[#All],[HSIP]],Table_LHCqryLedgerApports[[#All],[Transaction Year]],"2013",Table_LHCqryLedgerApports[[#All],[Transaction Type]],"Repayment In")</f>
        <v>0</v>
      </c>
      <c r="M8" s="60">
        <f>SUMIFS(Table_LHCqryLedgerApports[[#All],[PL]],Table_LHCqryLedgerApports[[#All],[Transaction Year]],"2013",Table_LHCqryLedgerApports[[#All],[Transaction Type]],"Repayment In")</f>
        <v>0</v>
      </c>
      <c r="N8" s="60">
        <f>SUMIFS(Table_LHCqryLedgerApports[[#All],[SPR]],Table_LHCqryLedgerApports[[#All],[Transaction Year]],"2013",Table_LHCqryLedgerApports[[#All],[Transaction Type]],"Repayment In")</f>
        <v>0</v>
      </c>
      <c r="O8" s="60">
        <f>SUMIFS(Table_LHCqryLedgerApports[[#All],[STP other]],Table_LHCqryLedgerApports[[#All],[Transaction Year]],"2013",Table_LHCqryLedgerApports[[#All],[Transaction Type]],"Repayment In")</f>
        <v>0</v>
      </c>
      <c r="P8" s="61">
        <f t="shared" si="0"/>
        <v>0</v>
      </c>
      <c r="Q8" s="62">
        <f>SUMIFS(Table_LHCqryLedgerOA[[#All],[Total]],Table_LHCqryLedgerOA[[#All],[Transaction Year]],"2013",Table_LHCqryLedgerOA[[#All],[Transaction Type]],"Repayment In")</f>
        <v>0</v>
      </c>
      <c r="R8" s="11" t="s">
        <v>53</v>
      </c>
      <c r="U8" s="1"/>
      <c r="V8" s="1"/>
      <c r="W8" s="1"/>
      <c r="X8" s="1"/>
      <c r="Y8" s="1"/>
      <c r="Z8" s="1"/>
      <c r="AA8" s="1"/>
      <c r="AB8" s="1"/>
      <c r="AC8" s="1"/>
      <c r="AD8" s="1"/>
      <c r="AE8" s="1"/>
      <c r="AF8" s="1"/>
      <c r="AG8" s="1"/>
      <c r="AH8" s="1"/>
      <c r="AI8" s="1"/>
      <c r="AJ8" s="1"/>
      <c r="AK8" s="1"/>
      <c r="AL8" s="1"/>
      <c r="AM8" s="1"/>
      <c r="AN8" s="1"/>
      <c r="AO8" s="1"/>
      <c r="AW8" s="1"/>
      <c r="AX8" s="1"/>
      <c r="AY8" s="1"/>
      <c r="AZ8" s="1"/>
      <c r="BA8" s="1"/>
      <c r="BB8" s="1"/>
      <c r="BC8" s="1"/>
      <c r="BD8" s="1"/>
      <c r="BE8" s="1"/>
      <c r="CA8" s="1"/>
      <c r="CB8" s="1"/>
      <c r="CC8" s="1"/>
      <c r="CD8" s="1"/>
      <c r="CE8" s="1"/>
      <c r="CF8" s="1"/>
      <c r="CG8" s="1"/>
      <c r="CH8" s="1"/>
      <c r="CI8" s="1"/>
      <c r="CJ8" s="1"/>
      <c r="CK8" s="1"/>
      <c r="CL8" s="1"/>
      <c r="CM8" s="1"/>
      <c r="CN8" s="1"/>
      <c r="DE8" s="1"/>
      <c r="DF8" s="1"/>
      <c r="DG8" s="1"/>
      <c r="DH8" s="1"/>
      <c r="DI8" s="1"/>
      <c r="DJ8" s="1"/>
    </row>
    <row r="9" spans="1:114" ht="15" customHeight="1" x14ac:dyDescent="0.25">
      <c r="A9" s="12"/>
      <c r="I9" s="125" t="s">
        <v>69</v>
      </c>
      <c r="J9" s="125"/>
      <c r="K9" s="126"/>
      <c r="L9" s="103">
        <f>SUMIFS(Table_LHCqryLedgerApports[[#All],[HSIP]],Table_LHCqryLedgerApports[[#All],[Transaction Year]],"2013",Table_LHCqryLedgerApports[[#All],[Transaction Type]],"Repayment Out")</f>
        <v>0</v>
      </c>
      <c r="M9" s="104">
        <f>SUMIFS(Table_LHCqryLedgerApports[[#All],[PL]],Table_LHCqryLedgerApports[[#All],[Transaction Year]],"2013",Table_LHCqryLedgerApports[[#All],[Transaction Type]],"Repayment Out")</f>
        <v>0</v>
      </c>
      <c r="N9" s="104">
        <f>SUMIFS(Table_LHCqryLedgerApports[[#All],[SPR]],Table_LHCqryLedgerApports[[#All],[Transaction Year]],"2013",Table_LHCqryLedgerApports[[#All],[Transaction Type]],"Repayment Out")</f>
        <v>0</v>
      </c>
      <c r="O9" s="104">
        <f>SUMIFS(Table_LHCqryLedgerApports[[#All],[STP other]],Table_LHCqryLedgerApports[[#All],[Transaction Year]],"2013",Table_LHCqryLedgerApports[[#All],[Transaction Type]],"Repayment Out")</f>
        <v>0</v>
      </c>
      <c r="P9" s="105">
        <f t="shared" si="0"/>
        <v>0</v>
      </c>
      <c r="Q9" s="106">
        <f>SUMIFS(Table_LHCqryLedgerOA[[#All],[Total]],Table_LHCqryLedgerOA[[#All],[Transaction Year]],"2013",Table_LHCqryLedgerOA[[#All],[Transaction Type]],"Repayment Out")</f>
        <v>0</v>
      </c>
      <c r="R9" s="3" t="s">
        <v>72</v>
      </c>
      <c r="U9" s="1"/>
      <c r="V9" s="1"/>
      <c r="W9" s="1"/>
      <c r="X9" s="1"/>
      <c r="Y9" s="1"/>
      <c r="Z9" s="1"/>
      <c r="AA9" s="1"/>
      <c r="AB9" s="1"/>
      <c r="AC9" s="1"/>
      <c r="AD9" s="1"/>
      <c r="AE9" s="1"/>
      <c r="AF9" s="1"/>
      <c r="AG9" s="1"/>
      <c r="AH9" s="1"/>
      <c r="AI9" s="1"/>
      <c r="AJ9" s="1"/>
      <c r="AK9" s="1"/>
      <c r="AL9" s="1"/>
      <c r="AM9" s="1"/>
      <c r="AN9" s="1"/>
      <c r="AO9" s="1"/>
      <c r="AW9" s="1"/>
      <c r="AX9" s="1"/>
      <c r="AY9" s="1"/>
      <c r="AZ9" s="1"/>
      <c r="BA9" s="1"/>
      <c r="BB9" s="1"/>
      <c r="BC9" s="1"/>
      <c r="BD9" s="1"/>
      <c r="BE9" s="1"/>
      <c r="CA9" s="1"/>
      <c r="CB9" s="1"/>
      <c r="CC9" s="1"/>
      <c r="CD9" s="1"/>
      <c r="CE9" s="1"/>
      <c r="CF9" s="1"/>
      <c r="CG9" s="1"/>
      <c r="CH9" s="1"/>
      <c r="CI9" s="1"/>
      <c r="CJ9" s="1"/>
      <c r="CK9" s="1"/>
      <c r="CL9" s="1"/>
      <c r="CM9" s="1"/>
      <c r="CN9" s="1"/>
      <c r="DE9" s="1"/>
      <c r="DF9" s="1"/>
      <c r="DG9" s="1"/>
      <c r="DH9" s="1"/>
      <c r="DI9" s="1"/>
      <c r="DJ9" s="1"/>
    </row>
    <row r="10" spans="1:114" x14ac:dyDescent="0.25">
      <c r="I10" s="123" t="s">
        <v>70</v>
      </c>
      <c r="J10" s="123"/>
      <c r="K10" s="124"/>
      <c r="L10" s="96">
        <f>SUMIFS(Table_LHCqryLedgerApports[[#All],[HSIP]],Table_LHCqryLedgerApports[[#All],[Transaction Year]],"2013",Table_LHCqryLedgerApports[[#All],[Transaction Type]],"Transfer In")</f>
        <v>0</v>
      </c>
      <c r="M10" s="60">
        <f>SUMIFS(Table_LHCqryLedgerApports[[#All],[PL]],Table_LHCqryLedgerApports[[#All],[Transaction Year]],"2013",Table_LHCqryLedgerApports[[#All],[Transaction Type]],"Transfer In")</f>
        <v>0</v>
      </c>
      <c r="N10" s="60">
        <f>SUMIFS(Table_LHCqryLedgerApports[[#All],[SPR]],Table_LHCqryLedgerApports[[#All],[Transaction Year]],"2013",Table_LHCqryLedgerApports[[#All],[Transaction Type]],"Transfer In")</f>
        <v>0</v>
      </c>
      <c r="O10" s="60">
        <f>SUMIFS(Table_LHCqryLedgerApports[[#All],[STP other]],Table_LHCqryLedgerApports[[#All],[Transaction Year]],"2013",Table_LHCqryLedgerApports[[#All],[Transaction Type]],"Transfer In")</f>
        <v>0</v>
      </c>
      <c r="P10" s="61">
        <f t="shared" si="0"/>
        <v>0</v>
      </c>
      <c r="Q10" s="63">
        <f>SUMIFS(Table_LHCqryLedgerOA[[#All],[Total]],Table_LHCqryLedgerOA[[#All],[Transaction Year]],"2013",Table_LHCqryLedgerOA[[#All],[Transaction Type]],"Transfer In")</f>
        <v>0</v>
      </c>
      <c r="R10" s="1" t="s">
        <v>73</v>
      </c>
      <c r="U10" s="1"/>
      <c r="V10" s="1"/>
      <c r="W10" s="1"/>
      <c r="X10" s="1"/>
      <c r="Y10" s="1"/>
      <c r="Z10" s="1"/>
      <c r="AA10" s="1"/>
      <c r="AB10" s="1"/>
      <c r="AC10" s="1"/>
      <c r="AD10" s="1"/>
      <c r="AE10" s="1"/>
      <c r="AF10" s="1"/>
      <c r="AG10" s="1"/>
      <c r="AH10" s="1"/>
      <c r="AI10" s="1"/>
      <c r="AJ10" s="1"/>
      <c r="AK10" s="1"/>
      <c r="AL10" s="1"/>
      <c r="AM10" s="1"/>
      <c r="AN10" s="1"/>
      <c r="AO10" s="1"/>
      <c r="AW10" s="1"/>
      <c r="AX10" s="1"/>
      <c r="AY10" s="1"/>
      <c r="AZ10" s="1"/>
      <c r="BA10" s="1"/>
      <c r="BB10" s="1"/>
      <c r="BC10" s="1"/>
      <c r="BD10" s="1"/>
      <c r="BE10" s="1"/>
      <c r="CA10" s="1"/>
      <c r="CB10" s="1"/>
      <c r="CC10" s="1"/>
      <c r="CD10" s="1"/>
      <c r="CE10" s="1"/>
      <c r="CF10" s="1"/>
      <c r="CG10" s="1"/>
      <c r="CH10" s="1"/>
      <c r="CI10" s="1"/>
      <c r="CJ10" s="1"/>
      <c r="CK10" s="1"/>
      <c r="CL10" s="1"/>
      <c r="CM10" s="1"/>
      <c r="CN10" s="1"/>
      <c r="DE10" s="1"/>
      <c r="DF10" s="1"/>
      <c r="DG10" s="1"/>
      <c r="DH10" s="1"/>
      <c r="DI10" s="1"/>
      <c r="DJ10" s="1"/>
    </row>
    <row r="11" spans="1:114" x14ac:dyDescent="0.25">
      <c r="A11" s="120" t="s">
        <v>25</v>
      </c>
      <c r="B11" s="120"/>
      <c r="C11" s="120"/>
      <c r="D11" s="120"/>
      <c r="E11" s="120"/>
      <c r="F11" s="120"/>
      <c r="I11" s="125" t="s">
        <v>71</v>
      </c>
      <c r="J11" s="125"/>
      <c r="K11" s="126"/>
      <c r="L11" s="103">
        <f>SUMIFS(Table_LHCqryLedgerApports[[#All],[HSIP]],Table_LHCqryLedgerApports[[#All],[Transaction Year]],"2013",Table_LHCqryLedgerApports[[#All],[Transaction Type]],"Transfer Out")</f>
        <v>0</v>
      </c>
      <c r="M11" s="104">
        <f>SUMIFS(Table_LHCqryLedgerApports[[#All],[PL]],Table_LHCqryLedgerApports[[#All],[Transaction Year]],"2013",Table_LHCqryLedgerApports[[#All],[Transaction Type]],"Transfer Out")</f>
        <v>0</v>
      </c>
      <c r="N11" s="104">
        <f>SUMIFS(Table_LHCqryLedgerApports[[#All],[SPR]],Table_LHCqryLedgerApports[[#All],[Transaction Year]],"2013",Table_LHCqryLedgerApports[[#All],[Transaction Type]],"Transfer Out")</f>
        <v>0</v>
      </c>
      <c r="O11" s="104">
        <f>SUMIFS(Table_LHCqryLedgerApports[[#All],[STP other]],Table_LHCqryLedgerApports[[#All],[Transaction Year]],"2013",Table_LHCqryLedgerApports[[#All],[Transaction Type]],"Transfer Out")</f>
        <v>0</v>
      </c>
      <c r="P11" s="105">
        <f t="shared" si="0"/>
        <v>0</v>
      </c>
      <c r="Q11" s="107">
        <f>SUMIFS(Table_LHCqryLedgerOA[[#All],[Total]],Table_LHCqryLedgerOA[[#All],[Transaction Year]],"2013",Table_LHCqryLedgerOA[[#All],[Transaction Type]],"Transfer Out")</f>
        <v>0</v>
      </c>
      <c r="R11" s="1" t="s">
        <v>74</v>
      </c>
      <c r="U11" s="1"/>
      <c r="V11" s="1"/>
      <c r="W11" s="1"/>
      <c r="X11" s="1"/>
      <c r="Y11" s="1"/>
      <c r="Z11" s="1"/>
      <c r="AA11" s="1"/>
      <c r="AB11" s="1"/>
      <c r="AC11" s="1"/>
      <c r="AD11" s="1"/>
      <c r="AE11" s="1"/>
      <c r="AF11" s="1"/>
      <c r="AG11" s="1"/>
      <c r="AH11" s="1"/>
      <c r="AI11" s="1"/>
      <c r="AJ11" s="1"/>
      <c r="AK11" s="1"/>
      <c r="AL11" s="1"/>
      <c r="AM11" s="1"/>
      <c r="AN11" s="1"/>
      <c r="AO11" s="1"/>
      <c r="AW11" s="1"/>
      <c r="AX11" s="1"/>
      <c r="AY11" s="1"/>
      <c r="AZ11" s="1"/>
      <c r="BA11" s="1"/>
      <c r="BB11" s="1"/>
      <c r="BC11" s="1"/>
      <c r="BD11" s="1"/>
      <c r="BE11" s="1"/>
      <c r="CA11" s="1"/>
      <c r="CB11" s="1"/>
      <c r="CC11" s="1"/>
      <c r="CD11" s="1"/>
      <c r="CE11" s="1"/>
      <c r="CF11" s="1"/>
      <c r="CG11" s="1"/>
      <c r="CH11" s="1"/>
      <c r="CI11" s="1"/>
      <c r="CJ11" s="1"/>
      <c r="CK11" s="1"/>
      <c r="CL11" s="1"/>
      <c r="CM11" s="1"/>
      <c r="CN11" s="1"/>
      <c r="DE11" s="1"/>
      <c r="DF11" s="1"/>
      <c r="DG11" s="1"/>
      <c r="DH11" s="1"/>
      <c r="DI11" s="1"/>
      <c r="DJ11" s="1"/>
    </row>
    <row r="12" spans="1:114" ht="15.75" thickBot="1" x14ac:dyDescent="0.3">
      <c r="I12" s="127" t="s">
        <v>15</v>
      </c>
      <c r="J12" s="127" t="s">
        <v>15</v>
      </c>
      <c r="K12" s="128"/>
      <c r="L12" s="16">
        <f t="shared" ref="L12:Q12" si="1">SUM(L4:L11)</f>
        <v>0</v>
      </c>
      <c r="M12" s="19">
        <f t="shared" si="1"/>
        <v>110619.48</v>
      </c>
      <c r="N12" s="19">
        <f t="shared" si="1"/>
        <v>0</v>
      </c>
      <c r="O12" s="19">
        <f t="shared" si="1"/>
        <v>0</v>
      </c>
      <c r="P12" s="97">
        <f t="shared" si="0"/>
        <v>110619.48</v>
      </c>
      <c r="Q12" s="18">
        <f t="shared" si="1"/>
        <v>105641.60339999999</v>
      </c>
      <c r="R12" s="1" t="s">
        <v>75</v>
      </c>
      <c r="U12" s="1"/>
      <c r="V12" s="1"/>
      <c r="W12" s="1"/>
      <c r="X12" s="1"/>
      <c r="Y12" s="1"/>
      <c r="Z12" s="1"/>
      <c r="AA12" s="13"/>
      <c r="AB12" s="13"/>
      <c r="AC12" s="13"/>
      <c r="AD12" s="13"/>
      <c r="AE12" s="13"/>
      <c r="AF12" s="13"/>
      <c r="AG12" s="13"/>
      <c r="AH12" s="13"/>
      <c r="AI12" s="13"/>
      <c r="AJ12" s="1"/>
      <c r="AK12" s="1"/>
      <c r="AL12" s="1"/>
      <c r="AM12" s="1"/>
      <c r="AN12" s="1"/>
      <c r="AO12" s="1"/>
      <c r="AW12" s="1"/>
      <c r="AX12" s="1"/>
      <c r="AY12" s="1"/>
      <c r="AZ12" s="1"/>
      <c r="BA12" s="1"/>
      <c r="BB12" s="1"/>
      <c r="BC12" s="1"/>
      <c r="BD12" s="1"/>
      <c r="BE12" s="1"/>
      <c r="CA12" s="1"/>
      <c r="CB12" s="1"/>
      <c r="CC12" s="1"/>
      <c r="CD12" s="1"/>
      <c r="CE12" s="1"/>
      <c r="CF12" s="1"/>
      <c r="CG12" s="1"/>
      <c r="CH12" s="1"/>
      <c r="CI12" s="1"/>
      <c r="CJ12" s="1"/>
      <c r="CK12" s="1"/>
      <c r="CL12" s="1"/>
      <c r="CM12" s="1"/>
      <c r="CN12" s="1"/>
      <c r="DE12" s="1"/>
      <c r="DF12" s="1"/>
      <c r="DG12" s="1"/>
      <c r="DH12" s="1"/>
      <c r="DI12" s="1"/>
      <c r="DJ12" s="1"/>
    </row>
    <row r="13" spans="1:114" x14ac:dyDescent="0.25">
      <c r="I13" s="2"/>
      <c r="J13" s="27"/>
      <c r="K13" s="27"/>
      <c r="L13" s="28"/>
      <c r="M13" s="28"/>
      <c r="N13" s="28"/>
      <c r="O13" s="28"/>
      <c r="P13" s="28"/>
      <c r="Q13" s="28"/>
      <c r="R13" s="28"/>
      <c r="S13" s="11"/>
      <c r="U13" s="1"/>
      <c r="V13" s="1"/>
      <c r="W13" s="1"/>
      <c r="X13" s="1"/>
      <c r="Y13" s="1"/>
      <c r="Z13" s="1"/>
      <c r="AA13" s="1"/>
      <c r="AB13" s="13"/>
      <c r="AC13" s="13"/>
      <c r="AD13" s="13"/>
      <c r="AE13" s="13"/>
      <c r="AF13" s="13"/>
      <c r="AG13" s="13"/>
      <c r="AH13" s="13"/>
      <c r="AI13" s="13"/>
      <c r="AJ13" s="13"/>
      <c r="AK13" s="1"/>
      <c r="AL13" s="1"/>
      <c r="AM13" s="1"/>
      <c r="AN13" s="1"/>
      <c r="AO13" s="1"/>
      <c r="AW13" s="1"/>
      <c r="AX13" s="1"/>
      <c r="AY13" s="1"/>
      <c r="AZ13" s="1"/>
      <c r="BA13" s="1"/>
      <c r="BB13" s="1"/>
      <c r="BC13" s="1"/>
      <c r="BD13" s="1"/>
      <c r="BE13" s="1"/>
      <c r="CA13" s="1"/>
      <c r="CB13" s="1"/>
      <c r="CC13" s="1"/>
      <c r="CD13" s="1"/>
      <c r="CE13" s="1"/>
      <c r="CF13" s="1"/>
      <c r="CG13" s="1"/>
      <c r="CH13" s="1"/>
      <c r="CI13" s="1"/>
      <c r="CJ13" s="1"/>
      <c r="CK13" s="1"/>
      <c r="CL13" s="1"/>
      <c r="CM13" s="1"/>
      <c r="CN13" s="1"/>
      <c r="DE13" s="1"/>
      <c r="DF13" s="1"/>
      <c r="DG13" s="1"/>
      <c r="DH13" s="1"/>
      <c r="DI13" s="1"/>
      <c r="DJ13" s="1"/>
    </row>
    <row r="14" spans="1:114" ht="15.75" x14ac:dyDescent="0.25">
      <c r="A14" s="121" t="s">
        <v>76</v>
      </c>
      <c r="B14" s="121"/>
      <c r="C14" s="121"/>
      <c r="D14" s="121"/>
      <c r="I14" s="2"/>
      <c r="J14" s="27"/>
      <c r="K14" s="27"/>
      <c r="L14" s="28"/>
      <c r="M14" s="28"/>
      <c r="N14" s="28"/>
      <c r="O14" s="28"/>
      <c r="P14" s="28"/>
      <c r="Q14" s="28"/>
      <c r="R14" s="28"/>
      <c r="S14" s="11"/>
      <c r="U14" s="1"/>
      <c r="V14" s="1"/>
      <c r="W14" s="1"/>
      <c r="X14" s="1"/>
      <c r="Y14" s="1"/>
      <c r="Z14" s="1"/>
      <c r="AA14" s="1"/>
      <c r="AB14" s="13"/>
      <c r="AC14" s="13"/>
      <c r="AD14" s="13"/>
      <c r="AE14" s="13"/>
      <c r="AF14" s="13"/>
      <c r="AG14" s="13"/>
      <c r="AH14" s="13"/>
      <c r="AI14" s="13"/>
      <c r="AJ14" s="13"/>
      <c r="AK14" s="1"/>
      <c r="AL14" s="1"/>
      <c r="AM14" s="1"/>
      <c r="AN14" s="1"/>
      <c r="AO14" s="1"/>
      <c r="AW14" s="1"/>
      <c r="AX14" s="1"/>
      <c r="AY14" s="1"/>
      <c r="AZ14" s="1"/>
      <c r="BA14" s="1"/>
      <c r="BB14" s="1"/>
      <c r="BC14" s="1"/>
      <c r="BD14" s="1"/>
      <c r="BE14" s="1"/>
      <c r="CA14" s="1"/>
      <c r="CB14" s="1"/>
      <c r="CC14" s="1"/>
      <c r="CD14" s="1"/>
      <c r="CE14" s="1"/>
      <c r="CF14" s="1"/>
      <c r="CG14" s="1"/>
      <c r="CH14" s="1"/>
      <c r="CI14" s="1"/>
      <c r="CJ14" s="1"/>
      <c r="CK14" s="1"/>
      <c r="CL14" s="1"/>
      <c r="CM14" s="1"/>
      <c r="CN14" s="1"/>
      <c r="DE14" s="1"/>
      <c r="DF14" s="1"/>
      <c r="DG14" s="1"/>
      <c r="DH14" s="1"/>
      <c r="DI14" s="1"/>
      <c r="DJ14" s="1"/>
    </row>
    <row r="15" spans="1:114" ht="15.75" x14ac:dyDescent="0.25">
      <c r="G15" s="41"/>
      <c r="H15" s="41"/>
      <c r="I15" s="41"/>
      <c r="J15" s="41"/>
      <c r="O15" s="2"/>
      <c r="P15" s="2"/>
      <c r="Q15" s="27"/>
      <c r="R15" s="27"/>
      <c r="S15" s="28"/>
      <c r="T15" s="28"/>
      <c r="U15" s="28"/>
      <c r="V15" s="28"/>
      <c r="W15" s="28"/>
      <c r="X15" s="11"/>
      <c r="Y15" s="1"/>
      <c r="Z15" s="1"/>
      <c r="AA15" s="1"/>
      <c r="AB15" s="1"/>
      <c r="AC15" s="1"/>
      <c r="AD15" s="1"/>
      <c r="AE15" s="1"/>
      <c r="AF15" s="1"/>
      <c r="AG15" s="1"/>
      <c r="AH15" s="13"/>
      <c r="AI15" s="13"/>
      <c r="AJ15" s="13"/>
      <c r="AK15" s="13"/>
      <c r="AL15" s="13"/>
      <c r="AM15" s="13"/>
      <c r="AN15" s="13"/>
      <c r="AO15" s="13"/>
      <c r="AP15" s="13"/>
      <c r="AW15" s="1"/>
      <c r="AX15" s="1"/>
      <c r="AY15" s="1"/>
      <c r="AZ15" s="1"/>
      <c r="BA15" s="1"/>
      <c r="BB15" s="1"/>
      <c r="BC15" s="1"/>
      <c r="BD15" s="1"/>
      <c r="BE15" s="1"/>
      <c r="CA15" s="1"/>
      <c r="CB15" s="1"/>
      <c r="CC15" s="1"/>
      <c r="CD15" s="1"/>
      <c r="CE15" s="1"/>
      <c r="CF15" s="1"/>
      <c r="CG15" s="1"/>
      <c r="CH15" s="1"/>
      <c r="CI15" s="1"/>
      <c r="CJ15" s="1"/>
      <c r="CK15" s="1"/>
      <c r="CL15" s="1"/>
      <c r="CM15" s="1"/>
      <c r="CN15" s="1"/>
      <c r="DE15" s="1"/>
      <c r="DF15" s="1"/>
      <c r="DG15" s="1"/>
      <c r="DH15" s="1"/>
      <c r="DI15" s="1"/>
      <c r="DJ15" s="1"/>
    </row>
    <row r="16" spans="1:114" s="52" customFormat="1" x14ac:dyDescent="0.25">
      <c r="A16" s="65" t="s">
        <v>23</v>
      </c>
      <c r="B16" s="57" t="s">
        <v>0</v>
      </c>
      <c r="C16" s="57" t="s">
        <v>1</v>
      </c>
      <c r="D16" s="57" t="s">
        <v>24</v>
      </c>
      <c r="E16" s="57" t="s">
        <v>21</v>
      </c>
      <c r="F16" s="57" t="s">
        <v>2</v>
      </c>
      <c r="G16" s="57" t="s">
        <v>3</v>
      </c>
      <c r="H16" s="57" t="s">
        <v>77</v>
      </c>
      <c r="I16" s="57" t="s">
        <v>4</v>
      </c>
      <c r="J16" s="57" t="s">
        <v>5</v>
      </c>
      <c r="K16" s="57" t="s">
        <v>6</v>
      </c>
      <c r="L16" s="57" t="s">
        <v>8</v>
      </c>
      <c r="M16" s="57" t="s">
        <v>57</v>
      </c>
      <c r="N16" s="57" t="s">
        <v>9</v>
      </c>
      <c r="O16" s="57" t="s">
        <v>10</v>
      </c>
      <c r="P16" s="64" t="s">
        <v>7</v>
      </c>
      <c r="Q16" s="67" t="s">
        <v>78</v>
      </c>
      <c r="R16" s="50"/>
      <c r="S16" s="51"/>
      <c r="T16" s="51"/>
      <c r="U16" s="51"/>
      <c r="AC16" s="50"/>
      <c r="AD16" s="50"/>
      <c r="AE16" s="50"/>
      <c r="AF16" s="51"/>
      <c r="AG16" s="51"/>
      <c r="AH16" s="51"/>
      <c r="AI16" s="51"/>
      <c r="AJ16" s="51"/>
      <c r="AK16" s="51"/>
      <c r="BG16" s="50"/>
      <c r="BH16" s="50"/>
      <c r="BI16" s="50"/>
      <c r="BJ16" s="51"/>
      <c r="BK16" s="51"/>
      <c r="BL16" s="51"/>
      <c r="BM16" s="51"/>
      <c r="BN16" s="51"/>
      <c r="BO16" s="50"/>
      <c r="BP16" s="51"/>
      <c r="BQ16" s="51"/>
      <c r="BR16" s="51"/>
      <c r="BS16" s="51"/>
      <c r="BT16" s="51"/>
    </row>
    <row r="17" spans="1:92" s="13" customFormat="1" x14ac:dyDescent="0.25">
      <c r="A17" s="38" t="s">
        <v>100</v>
      </c>
      <c r="B17" s="37"/>
      <c r="C17" s="37" t="s">
        <v>101</v>
      </c>
      <c r="D17" s="37" t="s">
        <v>58</v>
      </c>
      <c r="E17" s="37" t="s">
        <v>63</v>
      </c>
      <c r="F17" s="37" t="s">
        <v>102</v>
      </c>
      <c r="G17" s="40" t="s">
        <v>100</v>
      </c>
      <c r="H17" s="68" t="s">
        <v>11</v>
      </c>
      <c r="I17" s="68">
        <v>41394</v>
      </c>
      <c r="J17" s="68">
        <v>41403</v>
      </c>
      <c r="K17" s="68">
        <v>41409</v>
      </c>
      <c r="L17" s="56"/>
      <c r="M17" s="56">
        <v>104191</v>
      </c>
      <c r="N17" s="56"/>
      <c r="O17" s="56"/>
      <c r="P17" s="66">
        <v>104191</v>
      </c>
      <c r="Q17" s="95">
        <f>Q12-Table_LHCMPOLedgerAuthorized[Federal Amount]</f>
        <v>1450.6033999999927</v>
      </c>
      <c r="AE17" s="22"/>
      <c r="AF17" s="22"/>
      <c r="AG17" s="22"/>
      <c r="AH17" s="4"/>
      <c r="AI17" s="4"/>
      <c r="AJ17" s="4"/>
      <c r="AK17" s="4"/>
      <c r="AL17" s="4"/>
      <c r="AM17" s="4"/>
      <c r="BI17" s="22"/>
      <c r="BJ17" s="22"/>
      <c r="BK17" s="22"/>
      <c r="BL17" s="4"/>
      <c r="BM17" s="4"/>
      <c r="BN17" s="4"/>
      <c r="BO17" s="4"/>
      <c r="BP17" s="4"/>
      <c r="BQ17" s="22"/>
      <c r="BR17" s="4"/>
      <c r="BS17" s="4"/>
      <c r="BT17" s="4"/>
      <c r="BU17" s="4"/>
      <c r="BV17" s="4"/>
    </row>
    <row r="18" spans="1:92" s="13" customFormat="1" x14ac:dyDescent="0.25">
      <c r="A18" s="98" t="s">
        <v>100</v>
      </c>
      <c r="B18" s="99"/>
      <c r="C18" s="99" t="s">
        <v>101</v>
      </c>
      <c r="D18" s="99" t="s">
        <v>58</v>
      </c>
      <c r="E18" s="99" t="s">
        <v>104</v>
      </c>
      <c r="F18" s="99" t="s">
        <v>105</v>
      </c>
      <c r="G18" s="100" t="s">
        <v>100</v>
      </c>
      <c r="H18" s="101" t="s">
        <v>12</v>
      </c>
      <c r="I18" s="101">
        <v>41533</v>
      </c>
      <c r="J18" s="101">
        <v>41533</v>
      </c>
      <c r="K18" s="101">
        <v>41535</v>
      </c>
      <c r="L18" s="109"/>
      <c r="M18" s="109">
        <v>-104191</v>
      </c>
      <c r="N18" s="109"/>
      <c r="O18" s="109"/>
      <c r="P18" s="110">
        <v>-104191</v>
      </c>
      <c r="Q18" s="102">
        <f>+Q17-Table_LHCMPOLedgerAuthorized[[#This Row],[Federal Amount]]</f>
        <v>105641.60339999999</v>
      </c>
      <c r="T18" s="4"/>
      <c r="U18" s="4"/>
      <c r="V18" s="4"/>
      <c r="W18" s="4"/>
      <c r="AE18" s="22"/>
      <c r="AF18" s="22"/>
      <c r="AG18" s="22"/>
      <c r="AH18" s="4"/>
      <c r="AI18" s="4"/>
      <c r="AJ18" s="4"/>
      <c r="AK18" s="4"/>
      <c r="AL18" s="4"/>
      <c r="AM18" s="4"/>
      <c r="BI18" s="22"/>
      <c r="BJ18" s="22"/>
      <c r="BK18" s="22"/>
      <c r="BL18" s="4"/>
      <c r="BM18" s="4"/>
      <c r="BN18" s="4"/>
      <c r="BO18" s="4"/>
      <c r="BP18" s="4"/>
      <c r="BQ18" s="22"/>
      <c r="BR18" s="4"/>
      <c r="BS18" s="4"/>
      <c r="BT18" s="4"/>
      <c r="BU18" s="4"/>
      <c r="BV18" s="4"/>
    </row>
    <row r="19" spans="1:92" s="13" customFormat="1" x14ac:dyDescent="0.25">
      <c r="A19" s="38" t="s">
        <v>100</v>
      </c>
      <c r="B19" s="37"/>
      <c r="C19" s="37" t="s">
        <v>101</v>
      </c>
      <c r="D19" s="37" t="s">
        <v>106</v>
      </c>
      <c r="E19" s="37" t="s">
        <v>107</v>
      </c>
      <c r="F19" s="37" t="s">
        <v>108</v>
      </c>
      <c r="G19" s="111" t="s">
        <v>100</v>
      </c>
      <c r="H19" s="112" t="s">
        <v>11</v>
      </c>
      <c r="I19" s="112">
        <v>41533</v>
      </c>
      <c r="J19" s="112">
        <v>41533</v>
      </c>
      <c r="K19" s="112">
        <v>41535</v>
      </c>
      <c r="L19" s="113"/>
      <c r="M19" s="113">
        <v>104191</v>
      </c>
      <c r="N19" s="113"/>
      <c r="O19" s="113"/>
      <c r="P19" s="114">
        <v>104191</v>
      </c>
      <c r="Q19" s="102">
        <f>+Q18-Table_LHCMPOLedgerAuthorized[[#This Row],[Federal Amount]]</f>
        <v>1450.6033999999927</v>
      </c>
      <c r="R19" s="48" t="s">
        <v>98</v>
      </c>
      <c r="T19" s="4"/>
      <c r="U19" s="4"/>
      <c r="V19" s="4"/>
      <c r="W19" s="4"/>
      <c r="AE19" s="22"/>
      <c r="AF19" s="22"/>
      <c r="AG19" s="22"/>
      <c r="AH19" s="4"/>
      <c r="AI19" s="4"/>
      <c r="AJ19" s="4"/>
      <c r="AK19" s="4"/>
      <c r="AL19" s="4"/>
      <c r="AM19" s="4"/>
      <c r="BI19" s="22"/>
      <c r="BJ19" s="22"/>
      <c r="BK19" s="22"/>
      <c r="BL19" s="4"/>
      <c r="BM19" s="4"/>
      <c r="BN19" s="4"/>
      <c r="BO19" s="4"/>
      <c r="BP19" s="4"/>
      <c r="BQ19" s="22"/>
      <c r="BR19" s="4"/>
      <c r="BS19" s="4"/>
      <c r="BT19" s="4"/>
      <c r="BU19" s="4"/>
      <c r="BV19" s="4"/>
    </row>
    <row r="20" spans="1:92" s="13" customFormat="1" x14ac:dyDescent="0.25">
      <c r="K20" s="36" t="s">
        <v>15</v>
      </c>
      <c r="L20" s="39">
        <f>SUBTOTAL(109,Table_LHCMPOLedgerAuthorized[HSIP])</f>
        <v>0</v>
      </c>
      <c r="M20" s="39">
        <f>SUBTOTAL(109,Table_LHCMPOLedgerAuthorized[PL])</f>
        <v>104191</v>
      </c>
      <c r="N20" s="39">
        <f>SUM(Table_LHCMPOLedgerAuthorized[SPR])</f>
        <v>0</v>
      </c>
      <c r="O20" s="39">
        <f>SUM(Table_LHCMPOLedgerAuthorized[STP other])</f>
        <v>0</v>
      </c>
      <c r="P20" s="15">
        <f>SUBTOTAL(109,Table_LHCMPOLedgerAuthorized[Federal Amount])</f>
        <v>104191</v>
      </c>
      <c r="Q20" s="4"/>
      <c r="R20" s="4"/>
      <c r="Y20" s="22"/>
      <c r="Z20" s="22"/>
      <c r="AA20" s="22"/>
      <c r="AB20" s="4"/>
      <c r="AC20" s="4"/>
      <c r="AD20" s="4"/>
      <c r="AE20" s="4"/>
      <c r="AF20" s="4"/>
      <c r="AG20" s="4"/>
      <c r="BC20" s="22"/>
      <c r="BD20" s="22"/>
      <c r="BE20" s="22"/>
      <c r="BF20" s="4"/>
      <c r="BG20" s="4"/>
      <c r="BH20" s="4"/>
      <c r="BI20" s="4"/>
      <c r="BJ20" s="4"/>
      <c r="BK20" s="22"/>
      <c r="BL20" s="4"/>
      <c r="BM20" s="4"/>
      <c r="BN20" s="4"/>
      <c r="BO20" s="4"/>
      <c r="BP20" s="4"/>
    </row>
    <row r="21" spans="1:92" s="13" customFormat="1" x14ac:dyDescent="0.25">
      <c r="K21" s="36" t="s">
        <v>52</v>
      </c>
      <c r="L21" s="15">
        <f>L12-L20</f>
        <v>0</v>
      </c>
      <c r="M21" s="15">
        <f>M12-M20</f>
        <v>6428.4799999999959</v>
      </c>
      <c r="N21" s="15">
        <f>N12-N20</f>
        <v>0</v>
      </c>
      <c r="O21" s="15">
        <f>O12-O20</f>
        <v>0</v>
      </c>
      <c r="P21" s="15">
        <f>P12-P20</f>
        <v>6428.4799999999959</v>
      </c>
      <c r="Q21" s="4"/>
      <c r="R21" s="4"/>
      <c r="Y21" s="22"/>
      <c r="Z21" s="22"/>
      <c r="AA21" s="22"/>
      <c r="AB21" s="4"/>
      <c r="AC21" s="4"/>
      <c r="AD21" s="4"/>
      <c r="AE21" s="4"/>
      <c r="AF21" s="4"/>
      <c r="AG21" s="4"/>
      <c r="BC21" s="22"/>
      <c r="BD21" s="22"/>
      <c r="BE21" s="22"/>
      <c r="BF21" s="4"/>
      <c r="BG21" s="4"/>
      <c r="BH21" s="4"/>
      <c r="BI21" s="4"/>
      <c r="BJ21" s="4"/>
      <c r="BK21" s="22"/>
      <c r="BL21" s="4"/>
      <c r="BM21" s="4"/>
      <c r="BN21" s="4"/>
      <c r="BO21" s="4"/>
      <c r="BP21" s="4"/>
    </row>
    <row r="22" spans="1:92" s="49" customFormat="1" ht="30.75" customHeight="1" x14ac:dyDescent="0.25">
      <c r="A22" s="13"/>
      <c r="B22" s="13"/>
      <c r="C22" s="13"/>
      <c r="D22" s="13"/>
      <c r="E22" s="13"/>
      <c r="F22" s="13"/>
      <c r="G22" s="13"/>
      <c r="H22" s="13"/>
      <c r="I22" s="13"/>
      <c r="J22" s="13"/>
      <c r="K22" s="13"/>
      <c r="L22" s="13"/>
      <c r="M22" s="13"/>
      <c r="N22" s="13"/>
      <c r="O22" s="2"/>
      <c r="P22" s="2"/>
      <c r="Q22" s="2"/>
      <c r="X22" s="58"/>
      <c r="AF22" s="59"/>
      <c r="AG22" s="59"/>
      <c r="AH22" s="59"/>
      <c r="AI22" s="58"/>
      <c r="AJ22" s="58"/>
      <c r="AK22" s="58"/>
      <c r="AL22" s="58"/>
      <c r="AM22" s="58"/>
      <c r="AN22" s="58"/>
      <c r="BJ22" s="59"/>
      <c r="BK22" s="59"/>
      <c r="BL22" s="59"/>
      <c r="BM22" s="58"/>
      <c r="BN22" s="58"/>
      <c r="BO22" s="58"/>
      <c r="BP22" s="58"/>
      <c r="BQ22" s="58"/>
      <c r="BR22" s="59"/>
      <c r="BS22" s="58"/>
      <c r="BT22" s="58"/>
      <c r="BU22" s="58"/>
      <c r="BV22" s="58"/>
      <c r="BW22" s="58"/>
    </row>
    <row r="23" spans="1:92" s="13" customFormat="1" ht="15.75" x14ac:dyDescent="0.25">
      <c r="A23" s="121" t="s">
        <v>54</v>
      </c>
      <c r="B23" s="121"/>
      <c r="C23" s="121"/>
      <c r="D23" s="121"/>
      <c r="I23" s="22"/>
      <c r="J23" s="22"/>
      <c r="K23" s="22"/>
      <c r="L23" s="4"/>
      <c r="M23" s="4"/>
      <c r="N23" s="4"/>
      <c r="O23" s="4"/>
      <c r="P23" s="4"/>
      <c r="Q23" s="4"/>
      <c r="X23" s="4"/>
      <c r="AF23" s="22"/>
      <c r="AG23" s="22"/>
      <c r="AH23" s="22"/>
      <c r="AI23" s="4"/>
      <c r="AJ23" s="4"/>
      <c r="AK23" s="4"/>
      <c r="AL23" s="4"/>
      <c r="AM23" s="4"/>
      <c r="AN23" s="4"/>
      <c r="BJ23" s="22"/>
      <c r="BK23" s="22"/>
      <c r="BL23" s="22"/>
      <c r="BM23" s="4"/>
      <c r="BN23" s="4"/>
      <c r="BO23" s="4"/>
      <c r="BP23" s="4"/>
      <c r="BQ23" s="4"/>
      <c r="BR23" s="22"/>
      <c r="BS23" s="4"/>
      <c r="BT23" s="4"/>
      <c r="BU23" s="4"/>
      <c r="BV23" s="4"/>
      <c r="BW23" s="4"/>
    </row>
    <row r="24" spans="1:92" s="13" customFormat="1" ht="15.75" x14ac:dyDescent="0.25">
      <c r="A24" s="41"/>
      <c r="B24" s="41"/>
      <c r="C24" s="41"/>
      <c r="D24" s="41"/>
      <c r="I24" s="22"/>
      <c r="J24" s="22"/>
      <c r="K24" s="22"/>
      <c r="L24" s="4"/>
      <c r="M24" s="4"/>
      <c r="N24" s="4"/>
      <c r="O24" s="4"/>
      <c r="P24" s="4"/>
      <c r="Q24" s="4"/>
      <c r="S24" s="4"/>
      <c r="T24" s="4"/>
      <c r="U24" s="4"/>
      <c r="V24" s="4"/>
      <c r="W24" s="4"/>
      <c r="X24" s="4"/>
      <c r="Y24" s="4"/>
      <c r="Z24" s="4"/>
      <c r="AA24" s="4"/>
      <c r="AB24" s="4"/>
      <c r="AC24" s="4"/>
      <c r="AD24" s="4"/>
      <c r="AE24" s="4"/>
      <c r="AF24" s="4"/>
      <c r="AG24" s="4"/>
      <c r="AH24" s="4"/>
      <c r="AI24" s="4"/>
      <c r="AQ24" s="22"/>
      <c r="AR24" s="22"/>
      <c r="AS24" s="22"/>
      <c r="AT24" s="4"/>
      <c r="AU24" s="4"/>
      <c r="AV24" s="4"/>
      <c r="AW24" s="4"/>
      <c r="AX24" s="4"/>
      <c r="AY24" s="4"/>
      <c r="BU24" s="22"/>
      <c r="BV24" s="22"/>
      <c r="BW24" s="22"/>
      <c r="BX24" s="4"/>
      <c r="BY24" s="4"/>
      <c r="BZ24" s="4"/>
      <c r="CA24" s="4"/>
      <c r="CB24" s="4"/>
      <c r="CC24" s="22"/>
      <c r="CD24" s="4"/>
      <c r="CE24" s="4"/>
      <c r="CF24" s="4"/>
      <c r="CG24" s="4"/>
      <c r="CH24" s="4"/>
    </row>
    <row r="25" spans="1:92" s="13" customFormat="1" x14ac:dyDescent="0.25">
      <c r="A25" s="53" t="s">
        <v>23</v>
      </c>
      <c r="B25" s="53" t="s">
        <v>0</v>
      </c>
      <c r="C25" s="53" t="s">
        <v>1</v>
      </c>
      <c r="D25" s="53" t="s">
        <v>24</v>
      </c>
      <c r="E25" s="53" t="s">
        <v>21</v>
      </c>
      <c r="F25" s="53" t="s">
        <v>2</v>
      </c>
      <c r="G25" s="53" t="s">
        <v>3</v>
      </c>
      <c r="H25" s="53" t="s">
        <v>59</v>
      </c>
      <c r="I25" s="53" t="s">
        <v>4</v>
      </c>
      <c r="J25" s="53" t="s">
        <v>5</v>
      </c>
      <c r="K25" s="53" t="s">
        <v>6</v>
      </c>
      <c r="L25" s="53" t="s">
        <v>8</v>
      </c>
      <c r="M25" s="53" t="s">
        <v>57</v>
      </c>
      <c r="N25" s="53" t="s">
        <v>9</v>
      </c>
      <c r="O25" s="54" t="s">
        <v>10</v>
      </c>
      <c r="P25" s="54" t="s">
        <v>7</v>
      </c>
      <c r="Q25" s="55" t="s">
        <v>79</v>
      </c>
      <c r="R25" s="4"/>
      <c r="S25" s="4"/>
      <c r="T25" s="4"/>
      <c r="U25" s="4"/>
      <c r="V25" s="4"/>
      <c r="W25" s="4"/>
      <c r="X25" s="4"/>
      <c r="Y25" s="4"/>
      <c r="Z25" s="4"/>
      <c r="AA25" s="4"/>
      <c r="AB25" s="4"/>
      <c r="AC25" s="4"/>
      <c r="AD25" s="4"/>
      <c r="AE25" s="4"/>
      <c r="AF25" s="4"/>
      <c r="AG25" s="4"/>
      <c r="AH25" s="4"/>
      <c r="AI25" s="4"/>
      <c r="AQ25" s="22"/>
      <c r="AR25" s="22"/>
      <c r="AS25" s="22"/>
      <c r="AT25" s="4"/>
      <c r="AU25" s="4"/>
      <c r="AV25" s="4"/>
      <c r="AW25" s="4"/>
      <c r="AX25" s="4"/>
      <c r="AY25" s="4"/>
      <c r="BU25" s="22"/>
      <c r="BV25" s="22"/>
      <c r="BW25" s="22"/>
      <c r="BX25" s="4"/>
      <c r="BY25" s="4"/>
      <c r="BZ25" s="4"/>
      <c r="CA25" s="4"/>
      <c r="CB25" s="4"/>
      <c r="CC25" s="22"/>
      <c r="CD25" s="4"/>
      <c r="CE25" s="4"/>
      <c r="CF25" s="4"/>
      <c r="CG25" s="4"/>
      <c r="CH25" s="4"/>
    </row>
    <row r="26" spans="1:92" s="13" customFormat="1" x14ac:dyDescent="0.25">
      <c r="A26" s="37" t="s">
        <v>100</v>
      </c>
      <c r="B26" s="37"/>
      <c r="C26" s="37"/>
      <c r="D26" s="37"/>
      <c r="E26" s="37"/>
      <c r="F26" s="37"/>
      <c r="G26" s="37"/>
      <c r="H26" s="37"/>
      <c r="I26" s="68"/>
      <c r="J26" s="68"/>
      <c r="K26" s="68"/>
      <c r="L26" s="15">
        <v>0</v>
      </c>
      <c r="M26" s="15">
        <v>0</v>
      </c>
      <c r="N26" s="15">
        <v>0</v>
      </c>
      <c r="O26" s="15">
        <v>0</v>
      </c>
      <c r="P26" s="15">
        <v>0</v>
      </c>
      <c r="Q26" s="15">
        <f>+Q19</f>
        <v>1450.6033999999927</v>
      </c>
      <c r="R26" s="48" t="s">
        <v>98</v>
      </c>
      <c r="S26" s="4"/>
      <c r="T26" s="4"/>
      <c r="U26" s="4"/>
      <c r="V26" s="4"/>
      <c r="W26" s="4"/>
      <c r="X26" s="4"/>
      <c r="Y26" s="4"/>
      <c r="Z26" s="4"/>
      <c r="AA26" s="4"/>
      <c r="AB26" s="4"/>
      <c r="AC26" s="4"/>
      <c r="AD26" s="4"/>
      <c r="AE26" s="4"/>
      <c r="AF26" s="4"/>
      <c r="AG26" s="4"/>
      <c r="AH26" s="4"/>
      <c r="AI26" s="4"/>
      <c r="AQ26" s="22"/>
      <c r="AR26" s="22"/>
      <c r="AS26" s="22"/>
      <c r="AT26" s="4"/>
      <c r="AU26" s="4"/>
      <c r="AV26" s="4"/>
      <c r="AW26" s="4"/>
      <c r="AX26" s="4"/>
      <c r="AY26" s="4"/>
      <c r="BU26" s="22"/>
      <c r="BV26" s="22"/>
      <c r="BW26" s="22"/>
      <c r="BX26" s="4"/>
      <c r="BY26" s="4"/>
      <c r="BZ26" s="4"/>
      <c r="CA26" s="4"/>
      <c r="CB26" s="4"/>
      <c r="CC26" s="22"/>
      <c r="CD26" s="4"/>
      <c r="CE26" s="4"/>
      <c r="CF26" s="4"/>
      <c r="CG26" s="4"/>
      <c r="CH26" s="4"/>
    </row>
    <row r="27" spans="1:92" s="13" customFormat="1" x14ac:dyDescent="0.25">
      <c r="K27" s="116" t="s">
        <v>15</v>
      </c>
      <c r="L27" s="117">
        <f>SUBTOTAL(109,Table_LHCMPO_Ledger_Not_Authorized[HSIP])</f>
        <v>0</v>
      </c>
      <c r="M27" s="117">
        <f>SUBTOTAL(109,Table_LHCMPO_Ledger_Not_Authorized[PL])</f>
        <v>0</v>
      </c>
      <c r="N27" s="117">
        <f>SUM(Table_LHCMPO_Ledger_Not_Authorized[[#All],[SPR]])</f>
        <v>0</v>
      </c>
      <c r="O27" s="117">
        <f>SUM(Table_LHCMPO_Ledger_Not_Authorized[[#All],[STP other]])</f>
        <v>0</v>
      </c>
      <c r="P27" s="117">
        <f>SUM(Table_LHCMPO_Ledger_Not_Authorized[[#All],[Federal Amount]])</f>
        <v>0</v>
      </c>
      <c r="Q27" s="4"/>
      <c r="R27" s="4"/>
      <c r="S27" s="4"/>
      <c r="T27" s="4"/>
      <c r="U27" s="4"/>
      <c r="V27" s="4"/>
      <c r="W27" s="4"/>
      <c r="X27" s="4"/>
      <c r="Y27" s="4"/>
      <c r="Z27" s="4"/>
      <c r="AA27" s="4"/>
      <c r="AB27" s="4"/>
      <c r="AC27" s="4"/>
      <c r="AK27" s="22"/>
      <c r="AL27" s="22"/>
      <c r="AM27" s="22"/>
      <c r="AN27" s="4"/>
      <c r="AO27" s="4"/>
      <c r="AP27" s="4"/>
      <c r="AQ27" s="4"/>
      <c r="AR27" s="4"/>
      <c r="AS27" s="4"/>
      <c r="BO27" s="22"/>
      <c r="BP27" s="22"/>
      <c r="BQ27" s="22"/>
      <c r="BR27" s="4"/>
      <c r="BS27" s="4"/>
      <c r="BT27" s="4"/>
      <c r="BU27" s="4"/>
      <c r="BV27" s="4"/>
      <c r="BW27" s="22"/>
      <c r="BX27" s="4"/>
      <c r="BY27" s="4"/>
      <c r="BZ27" s="4"/>
      <c r="CA27" s="4"/>
      <c r="CB27" s="4"/>
    </row>
    <row r="28" spans="1:92" s="13" customFormat="1" x14ac:dyDescent="0.25">
      <c r="K28" s="115" t="s">
        <v>110</v>
      </c>
      <c r="L28" s="15">
        <f>+L21-L27</f>
        <v>0</v>
      </c>
      <c r="M28" s="15">
        <f>+M21-M27</f>
        <v>6428.4799999999959</v>
      </c>
      <c r="N28" s="15">
        <f t="shared" ref="N28:P28" si="2">+N21-N27</f>
        <v>0</v>
      </c>
      <c r="O28" s="15">
        <f t="shared" si="2"/>
        <v>0</v>
      </c>
      <c r="P28" s="15">
        <f t="shared" si="2"/>
        <v>6428.4799999999959</v>
      </c>
      <c r="Q28" s="15">
        <f>+Table_LHCMPO_Ledger_Not_Authorized[[Projected Declining OA ]]</f>
        <v>1450.6033999999927</v>
      </c>
      <c r="U28" s="22"/>
      <c r="V28" s="22"/>
      <c r="W28" s="22"/>
      <c r="X28" s="4"/>
      <c r="Y28" s="4"/>
      <c r="Z28" s="4"/>
      <c r="AA28" s="4"/>
      <c r="AB28" s="4"/>
      <c r="AC28" s="4"/>
      <c r="AD28" s="4"/>
      <c r="AE28" s="4"/>
      <c r="AF28" s="4"/>
      <c r="AG28" s="4"/>
      <c r="AH28" s="4"/>
      <c r="AI28" s="4"/>
      <c r="AJ28" s="4"/>
      <c r="AK28" s="4"/>
      <c r="AL28" s="4"/>
      <c r="AM28" s="4"/>
      <c r="AN28" s="4"/>
      <c r="AO28" s="4"/>
      <c r="AW28" s="22"/>
      <c r="AX28" s="22"/>
      <c r="AY28" s="22"/>
      <c r="AZ28" s="4"/>
      <c r="BA28" s="4"/>
      <c r="BB28" s="4"/>
      <c r="BC28" s="4"/>
      <c r="BD28" s="4"/>
      <c r="BE28" s="4"/>
      <c r="CA28" s="22"/>
      <c r="CB28" s="22"/>
      <c r="CC28" s="22"/>
      <c r="CD28" s="4"/>
      <c r="CE28" s="4"/>
      <c r="CF28" s="4"/>
      <c r="CG28" s="4"/>
      <c r="CH28" s="4"/>
      <c r="CI28" s="22"/>
      <c r="CJ28" s="4"/>
      <c r="CK28" s="4"/>
      <c r="CL28" s="4"/>
      <c r="CM28" s="4"/>
      <c r="CN28" s="4"/>
    </row>
    <row r="29" spans="1:92" customFormat="1" x14ac:dyDescent="0.25"/>
    <row r="30" spans="1:92" customFormat="1" ht="15.75" thickBot="1" x14ac:dyDescent="0.3"/>
    <row r="31" spans="1:92" customFormat="1" x14ac:dyDescent="0.25">
      <c r="A31" s="144" t="s">
        <v>111</v>
      </c>
      <c r="L31" s="129" t="s">
        <v>17</v>
      </c>
      <c r="M31" s="130"/>
      <c r="N31" s="130"/>
      <c r="O31" s="130"/>
      <c r="P31" s="131"/>
      <c r="Q31" s="132" t="s">
        <v>28</v>
      </c>
    </row>
    <row r="32" spans="1:92" customFormat="1" x14ac:dyDescent="0.25">
      <c r="L32" s="46" t="s">
        <v>65</v>
      </c>
      <c r="M32" s="45" t="s">
        <v>57</v>
      </c>
      <c r="N32" s="45" t="s">
        <v>9</v>
      </c>
      <c r="O32" s="45" t="s">
        <v>10</v>
      </c>
      <c r="P32" s="47" t="s">
        <v>15</v>
      </c>
      <c r="Q32" s="133"/>
    </row>
    <row r="33" spans="1:92" s="13" customFormat="1" x14ac:dyDescent="0.25">
      <c r="K33" s="145" t="s">
        <v>112</v>
      </c>
      <c r="L33" s="15">
        <f>-L28</f>
        <v>0</v>
      </c>
      <c r="M33" s="15">
        <f>-M28</f>
        <v>-6428.4799999999959</v>
      </c>
      <c r="N33" s="15">
        <f>-N28</f>
        <v>0</v>
      </c>
      <c r="O33" s="15">
        <f>-O28</f>
        <v>0</v>
      </c>
      <c r="P33" s="15">
        <f>-P28</f>
        <v>-6428.4799999999959</v>
      </c>
      <c r="Q33" s="15">
        <f>-Q28</f>
        <v>-1450.6033999999927</v>
      </c>
      <c r="U33" s="22"/>
      <c r="V33" s="22"/>
      <c r="W33" s="22"/>
      <c r="X33" s="4"/>
      <c r="Y33" s="4"/>
      <c r="Z33" s="4"/>
      <c r="AA33" s="4"/>
      <c r="AB33" s="4"/>
      <c r="AC33" s="4"/>
      <c r="AD33" s="4"/>
      <c r="AE33" s="4"/>
      <c r="AF33" s="4"/>
      <c r="AG33" s="4"/>
      <c r="AH33" s="4"/>
      <c r="AI33" s="4"/>
      <c r="AJ33" s="4"/>
      <c r="AK33" s="4"/>
      <c r="AL33" s="4"/>
      <c r="AM33" s="4"/>
      <c r="AN33" s="4"/>
      <c r="AO33" s="4"/>
      <c r="AW33" s="22"/>
      <c r="AX33" s="22"/>
      <c r="AY33" s="22"/>
      <c r="AZ33" s="4"/>
      <c r="BA33" s="4"/>
      <c r="BB33" s="4"/>
      <c r="BC33" s="4"/>
      <c r="BD33" s="4"/>
      <c r="BE33" s="4"/>
      <c r="CA33" s="22"/>
      <c r="CB33" s="22"/>
      <c r="CC33" s="22"/>
      <c r="CD33" s="4"/>
      <c r="CE33" s="4"/>
      <c r="CF33" s="4"/>
      <c r="CG33" s="4"/>
      <c r="CH33" s="4"/>
      <c r="CI33" s="22"/>
      <c r="CJ33" s="4"/>
      <c r="CK33" s="4"/>
      <c r="CL33" s="4"/>
      <c r="CM33" s="4"/>
      <c r="CN33" s="4"/>
    </row>
    <row r="34" spans="1:92" s="13" customFormat="1" x14ac:dyDescent="0.25">
      <c r="K34" s="115" t="s">
        <v>113</v>
      </c>
      <c r="L34" s="15">
        <f>+L33+L28</f>
        <v>0</v>
      </c>
      <c r="M34" s="15">
        <f>+M33+M28</f>
        <v>0</v>
      </c>
      <c r="N34" s="15">
        <f>+N33+N28</f>
        <v>0</v>
      </c>
      <c r="O34" s="15">
        <f>+O33+O28</f>
        <v>0</v>
      </c>
      <c r="P34" s="15">
        <f>+P33+P28</f>
        <v>0</v>
      </c>
      <c r="Q34" s="15">
        <f>+Q33+Q28</f>
        <v>0</v>
      </c>
      <c r="U34" s="22"/>
      <c r="V34" s="22"/>
      <c r="W34" s="22"/>
      <c r="X34" s="4"/>
      <c r="Y34" s="4"/>
      <c r="Z34" s="4"/>
      <c r="AA34" s="4"/>
      <c r="AB34" s="4"/>
      <c r="AC34" s="4"/>
      <c r="AD34" s="4"/>
      <c r="AE34" s="4"/>
      <c r="AF34" s="4"/>
      <c r="AG34" s="4"/>
      <c r="AH34" s="4"/>
      <c r="AI34" s="4"/>
      <c r="AJ34" s="4"/>
      <c r="AK34" s="4"/>
      <c r="AL34" s="4"/>
      <c r="AM34" s="4"/>
      <c r="AN34" s="4"/>
      <c r="AO34" s="4"/>
      <c r="AW34" s="22"/>
      <c r="AX34" s="22"/>
      <c r="AY34" s="22"/>
      <c r="AZ34" s="4"/>
      <c r="BA34" s="4"/>
      <c r="BB34" s="4"/>
      <c r="BC34" s="4"/>
      <c r="BD34" s="4"/>
      <c r="BE34" s="4"/>
      <c r="CA34" s="22"/>
      <c r="CB34" s="22"/>
      <c r="CC34" s="22"/>
      <c r="CD34" s="4"/>
      <c r="CE34" s="4"/>
      <c r="CF34" s="4"/>
      <c r="CG34" s="4"/>
      <c r="CH34" s="4"/>
      <c r="CI34" s="22"/>
      <c r="CJ34" s="4"/>
      <c r="CK34" s="4"/>
      <c r="CL34" s="4"/>
      <c r="CM34" s="4"/>
      <c r="CN34" s="4"/>
    </row>
    <row r="35" spans="1:92" s="13" customFormat="1" x14ac:dyDescent="0.25">
      <c r="O35" s="22"/>
      <c r="P35" s="22"/>
      <c r="Q35" s="22"/>
      <c r="U35" s="22"/>
      <c r="V35" s="22"/>
      <c r="W35" s="22"/>
      <c r="X35" s="4"/>
      <c r="Y35" s="4"/>
      <c r="Z35" s="4"/>
      <c r="AA35" s="4"/>
      <c r="AB35" s="4"/>
      <c r="AC35" s="4"/>
      <c r="AD35" s="4"/>
      <c r="AE35" s="4"/>
      <c r="AF35" s="4"/>
      <c r="AG35" s="4"/>
      <c r="AH35" s="4"/>
      <c r="AI35" s="4"/>
      <c r="AJ35" s="4"/>
      <c r="AK35" s="4"/>
      <c r="AL35" s="4"/>
      <c r="AM35" s="4"/>
      <c r="AN35" s="4"/>
      <c r="AO35" s="4"/>
      <c r="AW35" s="22"/>
      <c r="AX35" s="22"/>
      <c r="AY35" s="22"/>
      <c r="AZ35" s="4"/>
      <c r="BA35" s="4"/>
      <c r="BB35" s="4"/>
      <c r="BC35" s="4"/>
      <c r="BD35" s="4"/>
      <c r="BE35" s="4"/>
      <c r="CA35" s="22"/>
      <c r="CB35" s="22"/>
      <c r="CC35" s="22"/>
      <c r="CD35" s="4"/>
      <c r="CE35" s="4"/>
      <c r="CF35" s="4"/>
      <c r="CG35" s="4"/>
      <c r="CH35" s="4"/>
      <c r="CI35" s="22"/>
      <c r="CJ35" s="4"/>
      <c r="CK35" s="4"/>
      <c r="CL35" s="4"/>
      <c r="CM35" s="4"/>
      <c r="CN35" s="4"/>
    </row>
    <row r="36" spans="1:92" s="13" customFormat="1" ht="80.25" customHeight="1" x14ac:dyDescent="0.25">
      <c r="A36" s="118" t="s">
        <v>64</v>
      </c>
      <c r="B36" s="118"/>
      <c r="C36" s="118"/>
      <c r="D36" s="118"/>
      <c r="E36" s="118"/>
      <c r="F36" s="118"/>
      <c r="G36" s="118"/>
      <c r="H36" s="118"/>
      <c r="I36" s="22"/>
      <c r="J36" s="22"/>
      <c r="K36" s="22"/>
      <c r="L36" s="4"/>
      <c r="M36" s="4"/>
      <c r="N36" s="4"/>
      <c r="O36" s="4"/>
      <c r="P36" s="4"/>
      <c r="Q36" s="4"/>
      <c r="U36" s="22"/>
      <c r="V36" s="22"/>
      <c r="W36" s="22"/>
      <c r="X36" s="4"/>
      <c r="Y36" s="4"/>
      <c r="Z36" s="4"/>
      <c r="AA36" s="4"/>
      <c r="AB36" s="4"/>
      <c r="AC36" s="4"/>
      <c r="AD36" s="4"/>
      <c r="AE36" s="4"/>
      <c r="AF36" s="4"/>
      <c r="AG36" s="4"/>
      <c r="AH36" s="4"/>
      <c r="AI36" s="4"/>
      <c r="AJ36" s="4"/>
      <c r="AK36" s="4"/>
      <c r="AL36" s="4"/>
      <c r="AM36" s="4"/>
      <c r="AN36" s="4"/>
      <c r="AO36" s="4"/>
      <c r="AW36" s="22"/>
      <c r="AX36" s="22"/>
      <c r="AY36" s="22"/>
      <c r="AZ36" s="4"/>
      <c r="BA36" s="4"/>
      <c r="BB36" s="4"/>
      <c r="BC36" s="4"/>
      <c r="BD36" s="4"/>
      <c r="BE36" s="4"/>
      <c r="CA36" s="22"/>
      <c r="CB36" s="22"/>
      <c r="CC36" s="22"/>
      <c r="CD36" s="4"/>
      <c r="CE36" s="4"/>
      <c r="CF36" s="4"/>
      <c r="CG36" s="4"/>
      <c r="CH36" s="4"/>
      <c r="CI36" s="22"/>
      <c r="CJ36" s="4"/>
      <c r="CK36" s="4"/>
      <c r="CL36" s="4"/>
      <c r="CM36" s="4"/>
      <c r="CN36" s="4"/>
    </row>
    <row r="37" spans="1:92" s="13" customFormat="1" x14ac:dyDescent="0.25">
      <c r="U37" s="22"/>
      <c r="V37" s="22"/>
      <c r="W37" s="22"/>
      <c r="X37" s="4"/>
      <c r="Y37" s="4"/>
      <c r="Z37" s="4"/>
      <c r="AA37" s="4"/>
      <c r="AB37" s="4"/>
      <c r="AC37" s="4"/>
      <c r="AD37" s="4"/>
      <c r="AE37" s="4"/>
      <c r="AF37" s="4"/>
      <c r="AG37" s="4"/>
      <c r="AH37" s="4"/>
      <c r="AI37" s="4"/>
      <c r="AJ37" s="4"/>
      <c r="AK37" s="4"/>
      <c r="AL37" s="4"/>
      <c r="AM37" s="4"/>
      <c r="AN37" s="4"/>
      <c r="AO37" s="4"/>
      <c r="AW37" s="22"/>
      <c r="AX37" s="22"/>
      <c r="AY37" s="22"/>
      <c r="AZ37" s="4"/>
      <c r="BA37" s="4"/>
      <c r="BB37" s="4"/>
      <c r="BC37" s="4"/>
      <c r="BD37" s="4"/>
      <c r="BE37" s="4"/>
      <c r="CA37" s="22"/>
      <c r="CB37" s="22"/>
      <c r="CC37" s="22"/>
      <c r="CD37" s="4"/>
      <c r="CE37" s="4"/>
      <c r="CF37" s="4"/>
      <c r="CG37" s="4"/>
      <c r="CH37" s="4"/>
      <c r="CI37" s="22"/>
      <c r="CJ37" s="4"/>
      <c r="CK37" s="4"/>
      <c r="CL37" s="4"/>
      <c r="CM37" s="4"/>
      <c r="CN37" s="4"/>
    </row>
    <row r="38" spans="1:92" s="13" customFormat="1" x14ac:dyDescent="0.25">
      <c r="U38" s="22"/>
      <c r="V38" s="22"/>
      <c r="W38" s="22"/>
      <c r="X38" s="4"/>
      <c r="Y38" s="4"/>
      <c r="Z38" s="4"/>
      <c r="AA38" s="4"/>
      <c r="AB38" s="4"/>
      <c r="AC38" s="4"/>
      <c r="AD38" s="4"/>
      <c r="AE38" s="4"/>
      <c r="AF38" s="4"/>
      <c r="AG38" s="4"/>
      <c r="AH38" s="4"/>
      <c r="AI38" s="4"/>
      <c r="AJ38" s="4"/>
      <c r="AK38" s="4"/>
      <c r="AL38" s="4"/>
      <c r="AM38" s="4"/>
      <c r="AN38" s="4"/>
      <c r="AO38" s="4"/>
      <c r="AW38" s="22"/>
      <c r="AX38" s="22"/>
      <c r="AY38" s="22"/>
      <c r="AZ38" s="4"/>
      <c r="BA38" s="4"/>
      <c r="BB38" s="4"/>
      <c r="BC38" s="4"/>
      <c r="BD38" s="4"/>
      <c r="BE38" s="4"/>
      <c r="CA38" s="22"/>
      <c r="CB38" s="22"/>
      <c r="CC38" s="22"/>
      <c r="CD38" s="4"/>
      <c r="CE38" s="4"/>
      <c r="CF38" s="4"/>
      <c r="CG38" s="4"/>
      <c r="CH38" s="4"/>
      <c r="CI38" s="22"/>
      <c r="CJ38" s="4"/>
      <c r="CK38" s="4"/>
      <c r="CL38" s="4"/>
      <c r="CM38" s="4"/>
      <c r="CN38" s="4"/>
    </row>
    <row r="39" spans="1:92" s="13" customFormat="1" x14ac:dyDescent="0.25">
      <c r="U39" s="22"/>
      <c r="V39" s="22"/>
      <c r="W39" s="22"/>
      <c r="X39" s="4"/>
      <c r="Y39" s="4"/>
      <c r="Z39" s="4"/>
      <c r="AA39" s="4"/>
      <c r="AB39" s="4"/>
      <c r="AC39" s="4"/>
      <c r="AD39" s="4"/>
      <c r="AE39" s="4"/>
      <c r="AF39" s="4"/>
      <c r="AG39" s="4"/>
      <c r="AH39" s="4"/>
      <c r="AI39" s="4"/>
      <c r="AJ39" s="4"/>
      <c r="AK39" s="4"/>
      <c r="AL39" s="4"/>
      <c r="AM39" s="4"/>
      <c r="AN39" s="4"/>
      <c r="AO39" s="4"/>
      <c r="AW39" s="22"/>
      <c r="AX39" s="22"/>
      <c r="AY39" s="22"/>
      <c r="AZ39" s="4"/>
      <c r="BA39" s="4"/>
      <c r="BB39" s="4"/>
      <c r="BC39" s="4"/>
      <c r="BD39" s="4"/>
      <c r="BE39" s="4"/>
      <c r="CA39" s="22"/>
      <c r="CB39" s="22"/>
      <c r="CC39" s="22"/>
      <c r="CD39" s="4"/>
      <c r="CE39" s="4"/>
      <c r="CF39" s="4"/>
      <c r="CG39" s="4"/>
      <c r="CH39" s="4"/>
      <c r="CI39" s="22"/>
      <c r="CJ39" s="4"/>
      <c r="CK39" s="4"/>
      <c r="CL39" s="4"/>
      <c r="CM39" s="4"/>
      <c r="CN39" s="4"/>
    </row>
    <row r="40" spans="1:92" s="13" customFormat="1" x14ac:dyDescent="0.25">
      <c r="U40" s="22"/>
      <c r="V40" s="22"/>
      <c r="W40" s="22"/>
      <c r="X40" s="4"/>
      <c r="Y40" s="4"/>
      <c r="Z40" s="4"/>
      <c r="AA40" s="4"/>
      <c r="AB40" s="4"/>
      <c r="AC40" s="4"/>
      <c r="AD40" s="4"/>
      <c r="AE40" s="4"/>
      <c r="AF40" s="4"/>
      <c r="AG40" s="4"/>
      <c r="AH40" s="4"/>
      <c r="AI40" s="4"/>
      <c r="AJ40" s="4"/>
      <c r="AK40" s="4"/>
      <c r="AL40" s="4"/>
      <c r="AM40" s="4"/>
      <c r="AN40" s="4"/>
      <c r="AO40" s="4"/>
      <c r="AW40" s="22"/>
      <c r="AX40" s="22"/>
      <c r="AY40" s="22"/>
      <c r="AZ40" s="4"/>
      <c r="BA40" s="4"/>
      <c r="BB40" s="4"/>
      <c r="BC40" s="4"/>
      <c r="BD40" s="4"/>
      <c r="BE40" s="4"/>
      <c r="CA40" s="22"/>
      <c r="CB40" s="22"/>
      <c r="CC40" s="22"/>
      <c r="CD40" s="4"/>
      <c r="CE40" s="4"/>
      <c r="CF40" s="4"/>
      <c r="CG40" s="4"/>
      <c r="CH40" s="4"/>
      <c r="CI40" s="22"/>
      <c r="CJ40" s="4"/>
      <c r="CK40" s="4"/>
      <c r="CL40" s="4"/>
      <c r="CM40" s="4"/>
      <c r="CN40" s="4"/>
    </row>
    <row r="41" spans="1:92" s="13" customFormat="1" x14ac:dyDescent="0.25">
      <c r="U41" s="22"/>
      <c r="V41" s="22"/>
      <c r="W41" s="22"/>
      <c r="X41" s="4"/>
      <c r="Y41" s="4"/>
      <c r="Z41" s="4"/>
      <c r="AA41" s="4"/>
      <c r="AB41" s="4"/>
      <c r="AC41" s="4"/>
      <c r="AD41" s="4"/>
      <c r="AE41" s="4"/>
      <c r="AF41" s="4"/>
      <c r="AG41" s="4"/>
      <c r="AH41" s="4"/>
      <c r="AI41" s="4"/>
      <c r="AJ41" s="4"/>
      <c r="AK41" s="4"/>
      <c r="AL41" s="4"/>
      <c r="AM41" s="4"/>
      <c r="AN41" s="4"/>
      <c r="AO41" s="4"/>
      <c r="AW41" s="22"/>
      <c r="AX41" s="22"/>
      <c r="AY41" s="22"/>
      <c r="AZ41" s="4"/>
      <c r="BA41" s="4"/>
      <c r="BB41" s="4"/>
      <c r="BC41" s="4"/>
      <c r="BD41" s="4"/>
      <c r="BE41" s="4"/>
      <c r="CA41" s="22"/>
      <c r="CB41" s="22"/>
      <c r="CC41" s="22"/>
      <c r="CD41" s="4"/>
      <c r="CE41" s="4"/>
      <c r="CF41" s="4"/>
      <c r="CG41" s="4"/>
      <c r="CH41" s="4"/>
      <c r="CI41" s="22"/>
      <c r="CJ41" s="4"/>
      <c r="CK41" s="4"/>
      <c r="CL41" s="4"/>
      <c r="CM41" s="4"/>
      <c r="CN41" s="4"/>
    </row>
    <row r="42" spans="1:92" s="13" customFormat="1" x14ac:dyDescent="0.25">
      <c r="U42" s="22"/>
      <c r="V42" s="22"/>
      <c r="W42" s="22"/>
      <c r="X42" s="4"/>
      <c r="Y42" s="4"/>
      <c r="Z42" s="4"/>
      <c r="AA42" s="4"/>
      <c r="AB42" s="4"/>
      <c r="AC42" s="4"/>
      <c r="AD42" s="4"/>
      <c r="AE42" s="4"/>
      <c r="AF42" s="4"/>
      <c r="AG42" s="4"/>
      <c r="AH42" s="4"/>
      <c r="AI42" s="4"/>
      <c r="AJ42" s="4"/>
      <c r="AK42" s="4"/>
      <c r="AL42" s="4"/>
      <c r="AM42" s="4"/>
      <c r="AN42" s="4"/>
      <c r="AO42" s="4"/>
      <c r="AW42" s="22"/>
      <c r="AX42" s="22"/>
      <c r="AY42" s="22"/>
      <c r="AZ42" s="4"/>
      <c r="BA42" s="4"/>
      <c r="BB42" s="4"/>
      <c r="BC42" s="4"/>
      <c r="BD42" s="4"/>
      <c r="BE42" s="4"/>
      <c r="CA42" s="22"/>
      <c r="CB42" s="22"/>
      <c r="CC42" s="22"/>
      <c r="CD42" s="4"/>
      <c r="CE42" s="4"/>
      <c r="CF42" s="4"/>
      <c r="CG42" s="4"/>
      <c r="CH42" s="4"/>
      <c r="CI42" s="22"/>
      <c r="CJ42" s="4"/>
      <c r="CK42" s="4"/>
      <c r="CL42" s="4"/>
      <c r="CM42" s="4"/>
      <c r="CN42" s="4"/>
    </row>
    <row r="43" spans="1:92" s="13" customFormat="1" x14ac:dyDescent="0.25">
      <c r="U43" s="22"/>
      <c r="V43" s="22"/>
      <c r="W43" s="22"/>
      <c r="X43" s="4"/>
      <c r="Y43" s="4"/>
      <c r="Z43" s="4"/>
      <c r="AA43" s="4"/>
      <c r="AB43" s="4"/>
      <c r="AC43" s="4"/>
      <c r="AD43" s="4"/>
      <c r="AE43" s="4"/>
      <c r="AF43" s="4"/>
      <c r="AG43" s="4"/>
      <c r="AH43" s="4"/>
      <c r="AI43" s="4"/>
      <c r="AJ43" s="4"/>
      <c r="AK43" s="4"/>
      <c r="AL43" s="4"/>
      <c r="AM43" s="4"/>
      <c r="AN43" s="4"/>
      <c r="AO43" s="4"/>
      <c r="AW43" s="22"/>
      <c r="AX43" s="22"/>
      <c r="AY43" s="22"/>
      <c r="AZ43" s="4"/>
      <c r="BA43" s="4"/>
      <c r="BB43" s="4"/>
      <c r="BC43" s="4"/>
      <c r="BD43" s="4"/>
      <c r="BE43" s="4"/>
      <c r="CA43" s="22"/>
      <c r="CB43" s="22"/>
      <c r="CC43" s="22"/>
      <c r="CD43" s="4"/>
      <c r="CE43" s="4"/>
      <c r="CF43" s="4"/>
      <c r="CG43" s="4"/>
      <c r="CH43" s="4"/>
      <c r="CI43" s="22"/>
      <c r="CJ43" s="4"/>
      <c r="CK43" s="4"/>
      <c r="CL43" s="4"/>
      <c r="CM43" s="4"/>
      <c r="CN43" s="4"/>
    </row>
    <row r="44" spans="1:92" s="13" customFormat="1" x14ac:dyDescent="0.25">
      <c r="U44" s="22"/>
      <c r="V44" s="22"/>
      <c r="W44" s="22"/>
      <c r="X44" s="4"/>
      <c r="Y44" s="4"/>
      <c r="Z44" s="4"/>
      <c r="AA44" s="4"/>
      <c r="AB44" s="4"/>
      <c r="AC44" s="4"/>
      <c r="AD44" s="4"/>
      <c r="AE44" s="4"/>
      <c r="AF44" s="4"/>
      <c r="AG44" s="4"/>
      <c r="AH44" s="4"/>
      <c r="AI44" s="4"/>
      <c r="AJ44" s="4"/>
      <c r="AK44" s="4"/>
      <c r="AL44" s="4"/>
      <c r="AM44" s="4"/>
      <c r="AN44" s="4"/>
      <c r="AO44" s="4"/>
      <c r="AW44" s="22"/>
      <c r="AX44" s="22"/>
      <c r="AY44" s="22"/>
      <c r="AZ44" s="4"/>
      <c r="BA44" s="4"/>
      <c r="BB44" s="4"/>
      <c r="BC44" s="4"/>
      <c r="BD44" s="4"/>
      <c r="BE44" s="4"/>
      <c r="CA44" s="22"/>
      <c r="CB44" s="22"/>
      <c r="CC44" s="22"/>
      <c r="CD44" s="4"/>
      <c r="CE44" s="4"/>
      <c r="CF44" s="4"/>
      <c r="CG44" s="4"/>
      <c r="CH44" s="4"/>
      <c r="CI44" s="22"/>
      <c r="CJ44" s="4"/>
      <c r="CK44" s="4"/>
      <c r="CL44" s="4"/>
      <c r="CM44" s="4"/>
      <c r="CN44" s="4"/>
    </row>
    <row r="45" spans="1:92" s="13" customFormat="1" x14ac:dyDescent="0.25">
      <c r="U45" s="22"/>
      <c r="V45" s="22"/>
      <c r="W45" s="22"/>
      <c r="X45" s="4"/>
      <c r="Y45" s="4"/>
      <c r="Z45" s="4"/>
      <c r="AA45" s="4"/>
      <c r="AB45" s="4"/>
      <c r="AC45" s="4"/>
      <c r="AD45" s="4"/>
      <c r="AE45" s="4"/>
      <c r="AF45" s="4"/>
      <c r="AG45" s="4"/>
      <c r="AH45" s="4"/>
      <c r="AI45" s="4"/>
      <c r="AJ45" s="4"/>
      <c r="AK45" s="4"/>
      <c r="AL45" s="4"/>
      <c r="AM45" s="4"/>
      <c r="AN45" s="4"/>
      <c r="AO45" s="4"/>
      <c r="AW45" s="22"/>
      <c r="AX45" s="22"/>
      <c r="AY45" s="22"/>
      <c r="AZ45" s="4"/>
      <c r="BA45" s="4"/>
      <c r="BB45" s="4"/>
      <c r="BC45" s="4"/>
      <c r="BD45" s="4"/>
      <c r="BE45" s="4"/>
      <c r="CA45" s="22"/>
      <c r="CB45" s="22"/>
      <c r="CC45" s="22"/>
      <c r="CD45" s="4"/>
      <c r="CE45" s="4"/>
      <c r="CF45" s="4"/>
      <c r="CG45" s="4"/>
      <c r="CH45" s="4"/>
      <c r="CI45" s="22"/>
      <c r="CJ45" s="4"/>
      <c r="CK45" s="4"/>
      <c r="CL45" s="4"/>
      <c r="CM45" s="4"/>
      <c r="CN45" s="4"/>
    </row>
    <row r="46" spans="1:92" s="13" customFormat="1" x14ac:dyDescent="0.25">
      <c r="U46" s="22"/>
      <c r="V46" s="22"/>
      <c r="W46" s="22"/>
      <c r="X46" s="4"/>
      <c r="Y46" s="4"/>
      <c r="Z46" s="4"/>
      <c r="AA46" s="4"/>
      <c r="AB46" s="4"/>
      <c r="AC46" s="4"/>
      <c r="AD46" s="4"/>
      <c r="AE46" s="4"/>
      <c r="AF46" s="4"/>
      <c r="AG46" s="4"/>
      <c r="AH46" s="4"/>
      <c r="AI46" s="4"/>
      <c r="AJ46" s="4"/>
      <c r="AK46" s="4"/>
      <c r="AL46" s="4"/>
      <c r="AM46" s="4"/>
      <c r="AN46" s="4"/>
      <c r="AO46" s="4"/>
      <c r="AW46" s="22"/>
      <c r="AX46" s="22"/>
      <c r="AY46" s="22"/>
      <c r="AZ46" s="4"/>
      <c r="BA46" s="4"/>
      <c r="BB46" s="4"/>
      <c r="BC46" s="4"/>
      <c r="BD46" s="4"/>
      <c r="BE46" s="4"/>
      <c r="CA46" s="22"/>
      <c r="CB46" s="22"/>
      <c r="CC46" s="22"/>
      <c r="CD46" s="4"/>
      <c r="CE46" s="4"/>
      <c r="CF46" s="4"/>
      <c r="CG46" s="4"/>
      <c r="CH46" s="4"/>
      <c r="CI46" s="22"/>
      <c r="CJ46" s="4"/>
      <c r="CK46" s="4"/>
      <c r="CL46" s="4"/>
      <c r="CM46" s="4"/>
      <c r="CN46" s="4"/>
    </row>
    <row r="47" spans="1:92" s="13" customFormat="1" x14ac:dyDescent="0.25">
      <c r="U47" s="22"/>
      <c r="V47" s="22"/>
      <c r="W47" s="22"/>
      <c r="X47" s="4"/>
      <c r="Y47" s="4"/>
      <c r="Z47" s="4"/>
      <c r="AA47" s="4"/>
      <c r="AB47" s="4"/>
      <c r="AC47" s="4"/>
      <c r="AD47" s="4"/>
      <c r="AE47" s="4"/>
      <c r="AF47" s="4"/>
      <c r="AG47" s="4"/>
      <c r="AH47" s="4"/>
      <c r="AI47" s="4"/>
      <c r="AJ47" s="4"/>
      <c r="AK47" s="4"/>
      <c r="AL47" s="4"/>
      <c r="AM47" s="4"/>
      <c r="AN47" s="4"/>
      <c r="AO47" s="4"/>
      <c r="AW47" s="22"/>
      <c r="AX47" s="22"/>
      <c r="AY47" s="22"/>
      <c r="AZ47" s="4"/>
      <c r="BA47" s="4"/>
      <c r="BB47" s="4"/>
      <c r="BC47" s="4"/>
      <c r="BD47" s="4"/>
      <c r="BE47" s="4"/>
      <c r="CA47" s="22"/>
      <c r="CB47" s="22"/>
      <c r="CC47" s="22"/>
      <c r="CD47" s="4"/>
      <c r="CE47" s="4"/>
      <c r="CF47" s="4"/>
      <c r="CG47" s="4"/>
      <c r="CH47" s="4"/>
      <c r="CI47" s="22"/>
      <c r="CJ47" s="4"/>
      <c r="CK47" s="4"/>
      <c r="CL47" s="4"/>
      <c r="CM47" s="4"/>
      <c r="CN47" s="4"/>
    </row>
    <row r="48" spans="1:92" s="13" customFormat="1" x14ac:dyDescent="0.25">
      <c r="U48" s="22"/>
      <c r="V48" s="22"/>
      <c r="W48" s="22"/>
      <c r="X48" s="4"/>
      <c r="Y48" s="4"/>
      <c r="Z48" s="4"/>
      <c r="AA48" s="4"/>
      <c r="AB48" s="4"/>
      <c r="AC48" s="4"/>
      <c r="AD48" s="4"/>
      <c r="AE48" s="4"/>
      <c r="AF48" s="4"/>
      <c r="AG48" s="4"/>
      <c r="AH48" s="4"/>
      <c r="AI48" s="4"/>
      <c r="AJ48" s="4"/>
      <c r="AK48" s="4"/>
      <c r="AL48" s="4"/>
      <c r="AM48" s="4"/>
      <c r="AN48" s="4"/>
      <c r="AO48" s="4"/>
      <c r="AW48" s="22"/>
      <c r="AX48" s="22"/>
      <c r="AY48" s="22"/>
      <c r="AZ48" s="4"/>
      <c r="BA48" s="4"/>
      <c r="BB48" s="4"/>
      <c r="BC48" s="4"/>
      <c r="BD48" s="4"/>
      <c r="BE48" s="4"/>
      <c r="CA48" s="22"/>
      <c r="CB48" s="22"/>
      <c r="CC48" s="22"/>
      <c r="CD48" s="4"/>
      <c r="CE48" s="4"/>
      <c r="CF48" s="4"/>
      <c r="CG48" s="4"/>
      <c r="CH48" s="4"/>
      <c r="CI48" s="22"/>
      <c r="CJ48" s="4"/>
      <c r="CK48" s="4"/>
      <c r="CL48" s="4"/>
      <c r="CM48" s="4"/>
      <c r="CN48" s="4"/>
    </row>
    <row r="49" spans="21:92" s="13" customFormat="1" x14ac:dyDescent="0.25">
      <c r="U49" s="22"/>
      <c r="V49" s="22"/>
      <c r="W49" s="22"/>
      <c r="X49" s="4"/>
      <c r="Y49" s="4"/>
      <c r="Z49" s="4"/>
      <c r="AA49" s="4"/>
      <c r="AB49" s="4"/>
      <c r="AC49" s="4"/>
      <c r="AD49" s="4"/>
      <c r="AE49" s="4"/>
      <c r="AF49" s="4"/>
      <c r="AG49" s="4"/>
      <c r="AH49" s="4"/>
      <c r="AI49" s="4"/>
      <c r="AJ49" s="4"/>
      <c r="AK49" s="4"/>
      <c r="AL49" s="4"/>
      <c r="AM49" s="4"/>
      <c r="AN49" s="4"/>
      <c r="AO49" s="4"/>
      <c r="AW49" s="22"/>
      <c r="AX49" s="22"/>
      <c r="AY49" s="22"/>
      <c r="AZ49" s="4"/>
      <c r="BA49" s="4"/>
      <c r="BB49" s="4"/>
      <c r="BC49" s="4"/>
      <c r="BD49" s="4"/>
      <c r="BE49" s="4"/>
      <c r="CA49" s="22"/>
      <c r="CB49" s="22"/>
      <c r="CC49" s="22"/>
      <c r="CD49" s="4"/>
      <c r="CE49" s="4"/>
      <c r="CF49" s="4"/>
      <c r="CG49" s="4"/>
      <c r="CH49" s="4"/>
      <c r="CI49" s="22"/>
      <c r="CJ49" s="4"/>
      <c r="CK49" s="4"/>
      <c r="CL49" s="4"/>
      <c r="CM49" s="4"/>
      <c r="CN49" s="4"/>
    </row>
    <row r="50" spans="21:92" s="13" customFormat="1" x14ac:dyDescent="0.25">
      <c r="U50" s="22"/>
      <c r="V50" s="22"/>
      <c r="W50" s="22"/>
      <c r="X50" s="4"/>
      <c r="Y50" s="4"/>
      <c r="Z50" s="4"/>
      <c r="AA50" s="4"/>
      <c r="AB50" s="4"/>
      <c r="AC50" s="4"/>
      <c r="AD50" s="4"/>
      <c r="AE50" s="4"/>
      <c r="AF50" s="4"/>
      <c r="AG50" s="4"/>
      <c r="AH50" s="4"/>
      <c r="AI50" s="4"/>
      <c r="AJ50" s="4"/>
      <c r="AK50" s="4"/>
      <c r="AL50" s="4"/>
      <c r="AM50" s="4"/>
      <c r="AN50" s="4"/>
      <c r="AO50" s="4"/>
      <c r="AW50" s="22"/>
      <c r="AX50" s="22"/>
      <c r="AY50" s="22"/>
      <c r="AZ50" s="4"/>
      <c r="BA50" s="4"/>
      <c r="BB50" s="4"/>
      <c r="BC50" s="4"/>
      <c r="BD50" s="4"/>
      <c r="BE50" s="4"/>
      <c r="CA50" s="22"/>
      <c r="CB50" s="22"/>
      <c r="CC50" s="22"/>
      <c r="CD50" s="4"/>
      <c r="CE50" s="4"/>
      <c r="CF50" s="4"/>
      <c r="CG50" s="4"/>
      <c r="CH50" s="4"/>
      <c r="CI50" s="22"/>
      <c r="CJ50" s="4"/>
      <c r="CK50" s="4"/>
      <c r="CL50" s="4"/>
      <c r="CM50" s="4"/>
      <c r="CN50" s="4"/>
    </row>
    <row r="51" spans="21:92" s="13" customFormat="1" x14ac:dyDescent="0.25">
      <c r="U51" s="22"/>
      <c r="V51" s="22"/>
      <c r="W51" s="22"/>
      <c r="X51" s="4"/>
      <c r="Y51" s="4"/>
      <c r="Z51" s="4"/>
      <c r="AA51" s="4"/>
      <c r="AB51" s="4"/>
      <c r="AC51" s="4"/>
      <c r="AD51" s="4"/>
      <c r="AE51" s="4"/>
      <c r="AF51" s="4"/>
      <c r="AG51" s="4"/>
      <c r="AH51" s="4"/>
      <c r="AI51" s="4"/>
      <c r="AJ51" s="4"/>
      <c r="AK51" s="4"/>
      <c r="AL51" s="4"/>
      <c r="AM51" s="4"/>
      <c r="AN51" s="4"/>
      <c r="AO51" s="4"/>
      <c r="AW51" s="22"/>
      <c r="AX51" s="22"/>
      <c r="AY51" s="22"/>
      <c r="AZ51" s="4"/>
      <c r="BA51" s="4"/>
      <c r="BB51" s="4"/>
      <c r="BC51" s="4"/>
      <c r="BD51" s="4"/>
      <c r="BE51" s="4"/>
      <c r="CA51" s="22"/>
      <c r="CB51" s="22"/>
      <c r="CC51" s="22"/>
      <c r="CD51" s="4"/>
      <c r="CE51" s="4"/>
      <c r="CF51" s="4"/>
      <c r="CG51" s="4"/>
      <c r="CH51" s="4"/>
      <c r="CI51" s="22"/>
      <c r="CJ51" s="4"/>
      <c r="CK51" s="4"/>
      <c r="CL51" s="4"/>
      <c r="CM51" s="4"/>
      <c r="CN51" s="4"/>
    </row>
    <row r="52" spans="21:92" s="13" customFormat="1" x14ac:dyDescent="0.25">
      <c r="U52" s="22"/>
      <c r="V52" s="22"/>
      <c r="W52" s="22"/>
      <c r="X52" s="4"/>
      <c r="Y52" s="4"/>
      <c r="Z52" s="4"/>
      <c r="AA52" s="4"/>
      <c r="AB52" s="4"/>
      <c r="AC52" s="4"/>
      <c r="AD52" s="4"/>
      <c r="AE52" s="4"/>
      <c r="AF52" s="4"/>
      <c r="AG52" s="4"/>
      <c r="AH52" s="4"/>
      <c r="AI52" s="4"/>
      <c r="AJ52" s="4"/>
      <c r="AK52" s="4"/>
      <c r="AL52" s="4"/>
      <c r="AM52" s="4"/>
      <c r="AN52" s="4"/>
      <c r="AO52" s="4"/>
      <c r="AW52" s="22"/>
      <c r="AX52" s="22"/>
      <c r="AY52" s="22"/>
      <c r="AZ52" s="4"/>
      <c r="BA52" s="4"/>
      <c r="BB52" s="4"/>
      <c r="BC52" s="4"/>
      <c r="BD52" s="4"/>
      <c r="BE52" s="4"/>
      <c r="CA52" s="22"/>
      <c r="CB52" s="22"/>
      <c r="CC52" s="22"/>
      <c r="CD52" s="4"/>
      <c r="CE52" s="4"/>
      <c r="CF52" s="4"/>
      <c r="CG52" s="4"/>
      <c r="CH52" s="4"/>
      <c r="CI52" s="22"/>
      <c r="CJ52" s="4"/>
      <c r="CK52" s="4"/>
      <c r="CL52" s="4"/>
      <c r="CM52" s="4"/>
      <c r="CN52" s="4"/>
    </row>
    <row r="53" spans="21:92" s="13" customFormat="1" x14ac:dyDescent="0.25">
      <c r="U53" s="22"/>
      <c r="V53" s="22"/>
      <c r="W53" s="22"/>
      <c r="X53" s="4"/>
      <c r="Y53" s="4"/>
      <c r="Z53" s="4"/>
      <c r="AA53" s="4"/>
      <c r="AB53" s="4"/>
      <c r="AC53" s="4"/>
      <c r="AD53" s="4"/>
      <c r="AE53" s="4"/>
      <c r="AF53" s="4"/>
      <c r="AG53" s="4"/>
      <c r="AH53" s="4"/>
      <c r="AI53" s="4"/>
      <c r="AJ53" s="4"/>
      <c r="AK53" s="4"/>
      <c r="AL53" s="4"/>
      <c r="AM53" s="4"/>
      <c r="AN53" s="4"/>
      <c r="AO53" s="4"/>
      <c r="AW53" s="22"/>
      <c r="AX53" s="22"/>
      <c r="AY53" s="22"/>
      <c r="AZ53" s="4"/>
      <c r="BA53" s="4"/>
      <c r="BB53" s="4"/>
      <c r="BC53" s="4"/>
      <c r="BD53" s="4"/>
      <c r="BE53" s="4"/>
      <c r="CA53" s="22"/>
      <c r="CB53" s="22"/>
      <c r="CC53" s="22"/>
      <c r="CD53" s="4"/>
      <c r="CE53" s="4"/>
      <c r="CF53" s="4"/>
      <c r="CG53" s="4"/>
      <c r="CH53" s="4"/>
      <c r="CI53" s="22"/>
      <c r="CJ53" s="4"/>
      <c r="CK53" s="4"/>
      <c r="CL53" s="4"/>
      <c r="CM53" s="4"/>
      <c r="CN53" s="4"/>
    </row>
    <row r="54" spans="21:92" s="13" customFormat="1" x14ac:dyDescent="0.25">
      <c r="U54" s="22"/>
      <c r="V54" s="22"/>
      <c r="W54" s="22"/>
      <c r="X54" s="4"/>
      <c r="Y54" s="4"/>
      <c r="Z54" s="4"/>
      <c r="AA54" s="4"/>
      <c r="AB54" s="4"/>
      <c r="AC54" s="4"/>
      <c r="AD54" s="4"/>
      <c r="AE54" s="4"/>
      <c r="AF54" s="4"/>
      <c r="AG54" s="4"/>
      <c r="AH54" s="4"/>
      <c r="AI54" s="4"/>
      <c r="AJ54" s="4"/>
      <c r="AK54" s="4"/>
      <c r="AL54" s="4"/>
      <c r="AM54" s="4"/>
      <c r="AN54" s="4"/>
      <c r="AO54" s="4"/>
      <c r="AW54" s="22"/>
      <c r="AX54" s="22"/>
      <c r="AY54" s="22"/>
      <c r="AZ54" s="4"/>
      <c r="BA54" s="4"/>
      <c r="BB54" s="4"/>
      <c r="BC54" s="4"/>
      <c r="BD54" s="4"/>
      <c r="BE54" s="4"/>
      <c r="CA54" s="22"/>
      <c r="CB54" s="22"/>
      <c r="CC54" s="22"/>
      <c r="CD54" s="4"/>
      <c r="CE54" s="4"/>
      <c r="CF54" s="4"/>
      <c r="CG54" s="4"/>
      <c r="CH54" s="4"/>
      <c r="CI54" s="22"/>
      <c r="CJ54" s="4"/>
      <c r="CK54" s="4"/>
      <c r="CL54" s="4"/>
      <c r="CM54" s="4"/>
      <c r="CN54" s="4"/>
    </row>
    <row r="55" spans="21:92" s="13" customFormat="1" x14ac:dyDescent="0.25">
      <c r="U55" s="22"/>
      <c r="V55" s="22"/>
      <c r="W55" s="22"/>
      <c r="X55" s="4"/>
      <c r="Y55" s="4"/>
      <c r="Z55" s="4"/>
      <c r="AA55" s="4"/>
      <c r="AB55" s="4"/>
      <c r="AC55" s="4"/>
      <c r="AD55" s="4"/>
      <c r="AE55" s="4"/>
      <c r="AF55" s="4"/>
      <c r="AG55" s="4"/>
      <c r="AH55" s="4"/>
      <c r="AI55" s="4"/>
      <c r="AJ55" s="4"/>
      <c r="AK55" s="4"/>
      <c r="AL55" s="4"/>
      <c r="AM55" s="4"/>
      <c r="AN55" s="4"/>
      <c r="AO55" s="4"/>
      <c r="AW55" s="22"/>
      <c r="AX55" s="22"/>
      <c r="AY55" s="22"/>
      <c r="AZ55" s="4"/>
      <c r="BA55" s="4"/>
      <c r="BB55" s="4"/>
      <c r="BC55" s="4"/>
      <c r="BD55" s="4"/>
      <c r="BE55" s="4"/>
      <c r="CA55" s="22"/>
      <c r="CB55" s="22"/>
      <c r="CC55" s="22"/>
      <c r="CD55" s="4"/>
      <c r="CE55" s="4"/>
      <c r="CF55" s="4"/>
      <c r="CG55" s="4"/>
      <c r="CH55" s="4"/>
      <c r="CI55" s="22"/>
      <c r="CJ55" s="4"/>
      <c r="CK55" s="4"/>
      <c r="CL55" s="4"/>
      <c r="CM55" s="4"/>
      <c r="CN55" s="4"/>
    </row>
    <row r="56" spans="21:92" s="13" customFormat="1" x14ac:dyDescent="0.25">
      <c r="U56" s="22"/>
      <c r="V56" s="22"/>
      <c r="W56" s="22"/>
      <c r="X56" s="4"/>
      <c r="Y56" s="4"/>
      <c r="Z56" s="4"/>
      <c r="AA56" s="4"/>
      <c r="AB56" s="4"/>
      <c r="AC56" s="4"/>
      <c r="AD56" s="4"/>
      <c r="AE56" s="4"/>
      <c r="AF56" s="4"/>
      <c r="AG56" s="4"/>
      <c r="AH56" s="4"/>
      <c r="AI56" s="4"/>
      <c r="AJ56" s="4"/>
      <c r="AK56" s="4"/>
      <c r="AL56" s="4"/>
      <c r="AM56" s="4"/>
      <c r="AN56" s="4"/>
      <c r="AO56" s="4"/>
      <c r="AW56" s="22"/>
      <c r="AX56" s="22"/>
      <c r="AY56" s="22"/>
      <c r="AZ56" s="4"/>
      <c r="BA56" s="4"/>
      <c r="BB56" s="4"/>
      <c r="BC56" s="4"/>
      <c r="BD56" s="4"/>
      <c r="BE56" s="4"/>
      <c r="CA56" s="22"/>
      <c r="CB56" s="22"/>
      <c r="CC56" s="22"/>
      <c r="CD56" s="4"/>
      <c r="CE56" s="4"/>
      <c r="CF56" s="4"/>
      <c r="CG56" s="4"/>
      <c r="CH56" s="4"/>
      <c r="CI56" s="22"/>
      <c r="CJ56" s="4"/>
      <c r="CK56" s="4"/>
      <c r="CL56" s="4"/>
      <c r="CM56" s="4"/>
      <c r="CN56" s="4"/>
    </row>
    <row r="57" spans="21:92" s="13" customFormat="1" x14ac:dyDescent="0.25">
      <c r="U57" s="22"/>
      <c r="V57" s="22"/>
      <c r="W57" s="22"/>
      <c r="X57" s="4"/>
      <c r="Y57" s="4"/>
      <c r="Z57" s="4"/>
      <c r="AA57" s="4"/>
      <c r="AB57" s="4"/>
      <c r="AC57" s="4"/>
      <c r="AD57" s="4"/>
      <c r="AE57" s="4"/>
      <c r="AF57" s="4"/>
      <c r="AG57" s="4"/>
      <c r="AH57" s="4"/>
      <c r="AI57" s="4"/>
      <c r="AJ57" s="4"/>
      <c r="AK57" s="4"/>
      <c r="AL57" s="4"/>
      <c r="AM57" s="4"/>
      <c r="AN57" s="4"/>
      <c r="AO57" s="4"/>
      <c r="AW57" s="22"/>
      <c r="AX57" s="22"/>
      <c r="AY57" s="22"/>
      <c r="AZ57" s="4"/>
      <c r="BA57" s="4"/>
      <c r="BB57" s="4"/>
      <c r="BC57" s="4"/>
      <c r="BD57" s="4"/>
      <c r="BE57" s="4"/>
      <c r="CA57" s="22"/>
      <c r="CB57" s="22"/>
      <c r="CC57" s="22"/>
      <c r="CD57" s="4"/>
      <c r="CE57" s="4"/>
      <c r="CF57" s="4"/>
      <c r="CG57" s="4"/>
      <c r="CH57" s="4"/>
      <c r="CI57" s="22"/>
      <c r="CJ57" s="4"/>
      <c r="CK57" s="4"/>
      <c r="CL57" s="4"/>
      <c r="CM57" s="4"/>
      <c r="CN57" s="4"/>
    </row>
    <row r="58" spans="21:92" s="13" customFormat="1" x14ac:dyDescent="0.25">
      <c r="U58" s="22"/>
      <c r="V58" s="22"/>
      <c r="W58" s="22"/>
      <c r="X58" s="4"/>
      <c r="Y58" s="4"/>
      <c r="Z58" s="4"/>
      <c r="AA58" s="4"/>
      <c r="AB58" s="4"/>
      <c r="AC58" s="4"/>
      <c r="AD58" s="4"/>
      <c r="AE58" s="4"/>
      <c r="AF58" s="4"/>
      <c r="AG58" s="4"/>
      <c r="AH58" s="4"/>
      <c r="AI58" s="4"/>
      <c r="AJ58" s="4"/>
      <c r="AK58" s="4"/>
      <c r="AL58" s="4"/>
      <c r="AM58" s="4"/>
      <c r="AN58" s="4"/>
      <c r="AO58" s="4"/>
      <c r="AW58" s="22"/>
      <c r="AX58" s="22"/>
      <c r="AY58" s="22"/>
      <c r="AZ58" s="4"/>
      <c r="BA58" s="4"/>
      <c r="BB58" s="4"/>
      <c r="BC58" s="4"/>
      <c r="BD58" s="4"/>
      <c r="BE58" s="4"/>
      <c r="CA58" s="22"/>
      <c r="CB58" s="22"/>
      <c r="CC58" s="22"/>
      <c r="CD58" s="4"/>
      <c r="CE58" s="4"/>
      <c r="CF58" s="4"/>
      <c r="CG58" s="4"/>
      <c r="CH58" s="4"/>
      <c r="CI58" s="22"/>
      <c r="CJ58" s="4"/>
      <c r="CK58" s="4"/>
      <c r="CL58" s="4"/>
      <c r="CM58" s="4"/>
      <c r="CN58" s="4"/>
    </row>
    <row r="59" spans="21:92" s="13" customFormat="1" x14ac:dyDescent="0.25">
      <c r="U59" s="22"/>
      <c r="V59" s="22"/>
      <c r="W59" s="22"/>
      <c r="X59" s="4"/>
      <c r="Y59" s="4"/>
      <c r="Z59" s="4"/>
      <c r="AA59" s="4"/>
      <c r="AB59" s="4"/>
      <c r="AC59" s="4"/>
      <c r="AD59" s="4"/>
      <c r="AE59" s="4"/>
      <c r="AF59" s="4"/>
      <c r="AG59" s="4"/>
      <c r="AH59" s="4"/>
      <c r="AI59" s="4"/>
      <c r="AJ59" s="4"/>
      <c r="AK59" s="4"/>
      <c r="AL59" s="4"/>
      <c r="AM59" s="4"/>
      <c r="AN59" s="4"/>
      <c r="AO59" s="4"/>
      <c r="AW59" s="22"/>
      <c r="AX59" s="22"/>
      <c r="AY59" s="22"/>
      <c r="AZ59" s="4"/>
      <c r="BA59" s="4"/>
      <c r="BB59" s="4"/>
      <c r="BC59" s="4"/>
      <c r="BD59" s="4"/>
      <c r="BE59" s="4"/>
      <c r="CA59" s="22"/>
      <c r="CB59" s="22"/>
      <c r="CC59" s="22"/>
      <c r="CD59" s="4"/>
      <c r="CE59" s="4"/>
      <c r="CF59" s="4"/>
      <c r="CG59" s="4"/>
      <c r="CH59" s="4"/>
      <c r="CI59" s="22"/>
      <c r="CJ59" s="4"/>
      <c r="CK59" s="4"/>
      <c r="CL59" s="4"/>
      <c r="CM59" s="4"/>
      <c r="CN59" s="4"/>
    </row>
    <row r="60" spans="21:92" s="13" customFormat="1" x14ac:dyDescent="0.25">
      <c r="U60" s="22"/>
      <c r="V60" s="22"/>
      <c r="W60" s="22"/>
      <c r="X60" s="4"/>
      <c r="Y60" s="4"/>
      <c r="Z60" s="4"/>
      <c r="AA60" s="4"/>
      <c r="AB60" s="4"/>
      <c r="AC60" s="4"/>
      <c r="AD60" s="4"/>
      <c r="AE60" s="4"/>
      <c r="AF60" s="4"/>
      <c r="AG60" s="4"/>
      <c r="AH60" s="4"/>
      <c r="AI60" s="4"/>
      <c r="AJ60" s="4"/>
      <c r="AK60" s="4"/>
      <c r="AL60" s="4"/>
      <c r="AM60" s="4"/>
      <c r="AN60" s="4"/>
      <c r="AO60" s="4"/>
      <c r="AW60" s="22"/>
      <c r="AX60" s="22"/>
      <c r="AY60" s="22"/>
      <c r="AZ60" s="4"/>
      <c r="BA60" s="4"/>
      <c r="BB60" s="4"/>
      <c r="BC60" s="4"/>
      <c r="BD60" s="4"/>
      <c r="BE60" s="4"/>
      <c r="CA60" s="22"/>
      <c r="CB60" s="22"/>
      <c r="CC60" s="22"/>
      <c r="CD60" s="4"/>
      <c r="CE60" s="4"/>
      <c r="CF60" s="4"/>
      <c r="CG60" s="4"/>
      <c r="CH60" s="4"/>
      <c r="CI60" s="22"/>
      <c r="CJ60" s="4"/>
      <c r="CK60" s="4"/>
      <c r="CL60" s="4"/>
      <c r="CM60" s="4"/>
      <c r="CN60" s="4"/>
    </row>
    <row r="61" spans="21:92" s="13" customFormat="1" x14ac:dyDescent="0.25">
      <c r="U61" s="22"/>
      <c r="V61" s="22"/>
      <c r="W61" s="22"/>
      <c r="X61" s="4"/>
      <c r="Y61" s="4"/>
      <c r="Z61" s="4"/>
      <c r="AA61" s="4"/>
      <c r="AB61" s="4"/>
      <c r="AC61" s="4"/>
      <c r="AD61" s="4"/>
      <c r="AE61" s="4"/>
      <c r="AF61" s="4"/>
      <c r="AG61" s="4"/>
      <c r="AH61" s="4"/>
      <c r="AI61" s="4"/>
      <c r="AJ61" s="4"/>
      <c r="AK61" s="4"/>
      <c r="AL61" s="4"/>
      <c r="AM61" s="4"/>
      <c r="AN61" s="4"/>
      <c r="AO61" s="4"/>
      <c r="AW61" s="22"/>
      <c r="AX61" s="22"/>
      <c r="AY61" s="22"/>
      <c r="AZ61" s="4"/>
      <c r="BA61" s="4"/>
      <c r="BB61" s="4"/>
      <c r="BC61" s="4"/>
      <c r="BD61" s="4"/>
      <c r="BE61" s="4"/>
      <c r="CA61" s="22"/>
      <c r="CB61" s="22"/>
      <c r="CC61" s="22"/>
      <c r="CD61" s="4"/>
      <c r="CE61" s="4"/>
      <c r="CF61" s="4"/>
      <c r="CG61" s="4"/>
      <c r="CH61" s="4"/>
      <c r="CI61" s="22"/>
      <c r="CJ61" s="4"/>
      <c r="CK61" s="4"/>
      <c r="CL61" s="4"/>
      <c r="CM61" s="4"/>
      <c r="CN61" s="4"/>
    </row>
    <row r="62" spans="21:92" s="13" customFormat="1" x14ac:dyDescent="0.25">
      <c r="U62" s="22"/>
      <c r="V62" s="22"/>
      <c r="W62" s="22"/>
      <c r="X62" s="4"/>
      <c r="Y62" s="4"/>
      <c r="Z62" s="4"/>
      <c r="AA62" s="4"/>
      <c r="AB62" s="4"/>
      <c r="AC62" s="4"/>
      <c r="AD62" s="4"/>
      <c r="AE62" s="4"/>
      <c r="AF62" s="4"/>
      <c r="AG62" s="4"/>
      <c r="AH62" s="4"/>
      <c r="AI62" s="4"/>
      <c r="AJ62" s="4"/>
      <c r="AK62" s="4"/>
      <c r="AL62" s="4"/>
      <c r="AM62" s="4"/>
      <c r="AN62" s="4"/>
      <c r="AO62" s="4"/>
      <c r="AW62" s="22"/>
      <c r="AX62" s="22"/>
      <c r="AY62" s="22"/>
      <c r="AZ62" s="4"/>
      <c r="BA62" s="4"/>
      <c r="BB62" s="4"/>
      <c r="BC62" s="4"/>
      <c r="BD62" s="4"/>
      <c r="BE62" s="4"/>
      <c r="CA62" s="22"/>
      <c r="CB62" s="22"/>
      <c r="CC62" s="22"/>
      <c r="CD62" s="4"/>
      <c r="CE62" s="4"/>
      <c r="CF62" s="4"/>
      <c r="CG62" s="4"/>
      <c r="CH62" s="4"/>
      <c r="CI62" s="22"/>
      <c r="CJ62" s="4"/>
      <c r="CK62" s="4"/>
      <c r="CL62" s="4"/>
      <c r="CM62" s="4"/>
      <c r="CN62" s="4"/>
    </row>
    <row r="63" spans="21:92" s="13" customFormat="1" x14ac:dyDescent="0.25">
      <c r="U63" s="22"/>
      <c r="V63" s="22"/>
      <c r="W63" s="22"/>
      <c r="X63" s="4"/>
      <c r="Y63" s="4"/>
      <c r="Z63" s="4"/>
      <c r="AA63" s="4"/>
      <c r="AB63" s="4"/>
      <c r="AC63" s="4"/>
      <c r="AD63" s="4"/>
      <c r="AE63" s="4"/>
      <c r="AF63" s="4"/>
      <c r="AG63" s="4"/>
      <c r="AH63" s="4"/>
      <c r="AI63" s="4"/>
      <c r="AJ63" s="4"/>
      <c r="AK63" s="4"/>
      <c r="AL63" s="4"/>
      <c r="AM63" s="4"/>
      <c r="AN63" s="4"/>
      <c r="AO63" s="4"/>
      <c r="AW63" s="22"/>
      <c r="AX63" s="22"/>
      <c r="AY63" s="22"/>
      <c r="AZ63" s="4"/>
      <c r="BA63" s="4"/>
      <c r="BB63" s="4"/>
      <c r="BC63" s="4"/>
      <c r="BD63" s="4"/>
      <c r="BE63" s="4"/>
      <c r="CA63" s="22"/>
      <c r="CB63" s="22"/>
      <c r="CC63" s="22"/>
      <c r="CD63" s="4"/>
      <c r="CE63" s="4"/>
      <c r="CF63" s="4"/>
      <c r="CG63" s="4"/>
      <c r="CH63" s="4"/>
      <c r="CI63" s="22"/>
      <c r="CJ63" s="4"/>
      <c r="CK63" s="4"/>
      <c r="CL63" s="4"/>
      <c r="CM63" s="4"/>
      <c r="CN63" s="4"/>
    </row>
    <row r="64" spans="21:92" s="13" customFormat="1" x14ac:dyDescent="0.25">
      <c r="U64" s="22"/>
      <c r="V64" s="22"/>
      <c r="W64" s="22"/>
      <c r="X64" s="4"/>
      <c r="Y64" s="4"/>
      <c r="Z64" s="4"/>
      <c r="AA64" s="4"/>
      <c r="AB64" s="4"/>
      <c r="AC64" s="4"/>
      <c r="AD64" s="4"/>
      <c r="AE64" s="4"/>
      <c r="AF64" s="4"/>
      <c r="AG64" s="4"/>
      <c r="AH64" s="4"/>
      <c r="AI64" s="4"/>
      <c r="AJ64" s="4"/>
      <c r="AK64" s="4"/>
      <c r="AL64" s="4"/>
      <c r="AM64" s="4"/>
      <c r="AN64" s="4"/>
      <c r="AO64" s="4"/>
      <c r="AW64" s="22"/>
      <c r="AX64" s="22"/>
      <c r="AY64" s="22"/>
      <c r="AZ64" s="4"/>
      <c r="BA64" s="4"/>
      <c r="BB64" s="4"/>
      <c r="BC64" s="4"/>
      <c r="BD64" s="4"/>
      <c r="BE64" s="4"/>
      <c r="CA64" s="22"/>
      <c r="CB64" s="22"/>
      <c r="CC64" s="22"/>
      <c r="CD64" s="4"/>
      <c r="CE64" s="4"/>
      <c r="CF64" s="4"/>
      <c r="CG64" s="4"/>
      <c r="CH64" s="4"/>
      <c r="CI64" s="22"/>
      <c r="CJ64" s="4"/>
      <c r="CK64" s="4"/>
      <c r="CL64" s="4"/>
      <c r="CM64" s="4"/>
      <c r="CN64" s="4"/>
    </row>
    <row r="65" spans="21:92" s="13" customFormat="1" x14ac:dyDescent="0.25">
      <c r="U65" s="22"/>
      <c r="V65" s="22"/>
      <c r="W65" s="22"/>
      <c r="X65" s="4"/>
      <c r="Y65" s="4"/>
      <c r="Z65" s="4"/>
      <c r="AA65" s="4"/>
      <c r="AB65" s="4"/>
      <c r="AC65" s="4"/>
      <c r="AD65" s="4"/>
      <c r="AE65" s="4"/>
      <c r="AF65" s="4"/>
      <c r="AG65" s="4"/>
      <c r="AH65" s="4"/>
      <c r="AI65" s="4"/>
      <c r="AJ65" s="4"/>
      <c r="AK65" s="4"/>
      <c r="AL65" s="4"/>
      <c r="AM65" s="4"/>
      <c r="AN65" s="4"/>
      <c r="AO65" s="4"/>
      <c r="AW65" s="22"/>
      <c r="AX65" s="22"/>
      <c r="AY65" s="22"/>
      <c r="AZ65" s="4"/>
      <c r="BA65" s="4"/>
      <c r="BB65" s="4"/>
      <c r="BC65" s="4"/>
      <c r="BD65" s="4"/>
      <c r="BE65" s="4"/>
      <c r="CA65" s="22"/>
      <c r="CB65" s="22"/>
      <c r="CC65" s="22"/>
      <c r="CD65" s="4"/>
      <c r="CE65" s="4"/>
      <c r="CF65" s="4"/>
      <c r="CG65" s="4"/>
      <c r="CH65" s="4"/>
      <c r="CI65" s="22"/>
      <c r="CJ65" s="4"/>
      <c r="CK65" s="4"/>
      <c r="CL65" s="4"/>
      <c r="CM65" s="4"/>
      <c r="CN65" s="4"/>
    </row>
    <row r="66" spans="21:92" s="13" customFormat="1" x14ac:dyDescent="0.25">
      <c r="U66" s="22"/>
      <c r="V66" s="22"/>
      <c r="W66" s="22"/>
      <c r="X66" s="4"/>
      <c r="Y66" s="4"/>
      <c r="Z66" s="4"/>
      <c r="AA66" s="4"/>
      <c r="AB66" s="4"/>
      <c r="AC66" s="4"/>
      <c r="AD66" s="4"/>
      <c r="AE66" s="4"/>
      <c r="AF66" s="4"/>
      <c r="AG66" s="4"/>
      <c r="AH66" s="4"/>
      <c r="AI66" s="4"/>
      <c r="AJ66" s="4"/>
      <c r="AK66" s="4"/>
      <c r="AL66" s="4"/>
      <c r="AM66" s="4"/>
      <c r="AN66" s="4"/>
      <c r="AO66" s="4"/>
      <c r="AW66" s="22"/>
      <c r="AX66" s="22"/>
      <c r="AY66" s="22"/>
      <c r="AZ66" s="4"/>
      <c r="BA66" s="4"/>
      <c r="BB66" s="4"/>
      <c r="BC66" s="4"/>
      <c r="BD66" s="4"/>
      <c r="BE66" s="4"/>
      <c r="CA66" s="22"/>
      <c r="CB66" s="22"/>
      <c r="CC66" s="22"/>
      <c r="CD66" s="4"/>
      <c r="CE66" s="4"/>
      <c r="CF66" s="4"/>
      <c r="CG66" s="4"/>
      <c r="CH66" s="4"/>
      <c r="CI66" s="22"/>
      <c r="CJ66" s="4"/>
      <c r="CK66" s="4"/>
      <c r="CL66" s="4"/>
      <c r="CM66" s="4"/>
      <c r="CN66" s="4"/>
    </row>
    <row r="67" spans="21:92" s="13" customFormat="1" x14ac:dyDescent="0.25">
      <c r="U67" s="22"/>
      <c r="V67" s="22"/>
      <c r="W67" s="22"/>
      <c r="X67" s="4"/>
      <c r="Y67" s="4"/>
      <c r="Z67" s="4"/>
      <c r="AA67" s="4"/>
      <c r="AB67" s="4"/>
      <c r="AC67" s="4"/>
      <c r="AD67" s="4"/>
      <c r="AE67" s="4"/>
      <c r="AF67" s="4"/>
      <c r="AG67" s="4"/>
      <c r="AH67" s="4"/>
      <c r="AI67" s="4"/>
      <c r="AJ67" s="4"/>
      <c r="AK67" s="4"/>
      <c r="AL67" s="4"/>
      <c r="AM67" s="4"/>
      <c r="AN67" s="4"/>
      <c r="AO67" s="4"/>
      <c r="AW67" s="22"/>
      <c r="AX67" s="22"/>
      <c r="AY67" s="22"/>
      <c r="AZ67" s="4"/>
      <c r="BA67" s="4"/>
      <c r="BB67" s="4"/>
      <c r="BC67" s="4"/>
      <c r="BD67" s="4"/>
      <c r="BE67" s="4"/>
      <c r="CA67" s="22"/>
      <c r="CB67" s="22"/>
      <c r="CC67" s="22"/>
      <c r="CD67" s="4"/>
      <c r="CE67" s="4"/>
      <c r="CF67" s="4"/>
      <c r="CG67" s="4"/>
      <c r="CH67" s="4"/>
      <c r="CI67" s="22"/>
      <c r="CJ67" s="4"/>
      <c r="CK67" s="4"/>
      <c r="CL67" s="4"/>
      <c r="CM67" s="4"/>
      <c r="CN67" s="4"/>
    </row>
    <row r="68" spans="21:92" s="13" customFormat="1" x14ac:dyDescent="0.25">
      <c r="U68" s="22"/>
      <c r="V68" s="22"/>
      <c r="W68" s="22"/>
      <c r="X68" s="4"/>
      <c r="Y68" s="4"/>
      <c r="Z68" s="4"/>
      <c r="AA68" s="4"/>
      <c r="AB68" s="4"/>
      <c r="AC68" s="4"/>
      <c r="AD68" s="4"/>
      <c r="AE68" s="4"/>
      <c r="AF68" s="4"/>
      <c r="AG68" s="4"/>
      <c r="AH68" s="4"/>
      <c r="AI68" s="4"/>
      <c r="AJ68" s="4"/>
      <c r="AK68" s="4"/>
      <c r="AL68" s="4"/>
      <c r="AM68" s="4"/>
      <c r="AN68" s="4"/>
      <c r="AO68" s="4"/>
      <c r="AW68" s="22"/>
      <c r="AX68" s="22"/>
      <c r="AY68" s="22"/>
      <c r="AZ68" s="4"/>
      <c r="BA68" s="4"/>
      <c r="BB68" s="4"/>
      <c r="BC68" s="4"/>
      <c r="BD68" s="4"/>
      <c r="BE68" s="4"/>
      <c r="CA68" s="22"/>
      <c r="CB68" s="22"/>
      <c r="CC68" s="22"/>
      <c r="CD68" s="4"/>
      <c r="CE68" s="4"/>
      <c r="CF68" s="4"/>
      <c r="CG68" s="4"/>
      <c r="CH68" s="4"/>
      <c r="CI68" s="22"/>
      <c r="CJ68" s="4"/>
      <c r="CK68" s="4"/>
      <c r="CL68" s="4"/>
      <c r="CM68" s="4"/>
      <c r="CN68" s="4"/>
    </row>
    <row r="69" spans="21:92" s="13" customFormat="1" x14ac:dyDescent="0.25">
      <c r="U69" s="22"/>
      <c r="V69" s="22"/>
      <c r="W69" s="22"/>
      <c r="X69" s="4"/>
      <c r="Y69" s="4"/>
      <c r="Z69" s="4"/>
      <c r="AA69" s="4"/>
      <c r="AB69" s="4"/>
      <c r="AC69" s="4"/>
      <c r="AD69" s="4"/>
      <c r="AE69" s="4"/>
      <c r="AF69" s="4"/>
      <c r="AG69" s="4"/>
      <c r="AH69" s="4"/>
      <c r="AI69" s="4"/>
      <c r="AJ69" s="4"/>
      <c r="AK69" s="4"/>
      <c r="AL69" s="4"/>
      <c r="AM69" s="4"/>
      <c r="AN69" s="4"/>
      <c r="AO69" s="4"/>
      <c r="AW69" s="22"/>
      <c r="AX69" s="22"/>
      <c r="AY69" s="22"/>
      <c r="AZ69" s="4"/>
      <c r="BA69" s="4"/>
      <c r="BB69" s="4"/>
      <c r="BC69" s="4"/>
      <c r="BD69" s="4"/>
      <c r="BE69" s="4"/>
      <c r="CA69" s="22"/>
      <c r="CB69" s="22"/>
      <c r="CC69" s="22"/>
      <c r="CD69" s="4"/>
      <c r="CE69" s="4"/>
      <c r="CF69" s="4"/>
      <c r="CG69" s="4"/>
      <c r="CH69" s="4"/>
      <c r="CI69" s="22"/>
      <c r="CJ69" s="4"/>
      <c r="CK69" s="4"/>
      <c r="CL69" s="4"/>
      <c r="CM69" s="4"/>
      <c r="CN69" s="4"/>
    </row>
    <row r="70" spans="21:92" s="13" customFormat="1" x14ac:dyDescent="0.25">
      <c r="U70" s="22"/>
      <c r="V70" s="22"/>
      <c r="W70" s="22"/>
      <c r="X70" s="4"/>
      <c r="Y70" s="4"/>
      <c r="Z70" s="4"/>
      <c r="AA70" s="4"/>
      <c r="AB70" s="4"/>
      <c r="AC70" s="4"/>
      <c r="AD70" s="4"/>
      <c r="AE70" s="4"/>
      <c r="AF70" s="4"/>
      <c r="AG70" s="4"/>
      <c r="AH70" s="4"/>
      <c r="AI70" s="4"/>
      <c r="AJ70" s="4"/>
      <c r="AK70" s="4"/>
      <c r="AL70" s="4"/>
      <c r="AM70" s="4"/>
      <c r="AN70" s="4"/>
      <c r="AO70" s="4"/>
      <c r="AW70" s="22"/>
      <c r="AX70" s="22"/>
      <c r="AY70" s="22"/>
      <c r="AZ70" s="4"/>
      <c r="BA70" s="4"/>
      <c r="BB70" s="4"/>
      <c r="BC70" s="4"/>
      <c r="BD70" s="4"/>
      <c r="BE70" s="4"/>
      <c r="CA70" s="22"/>
      <c r="CB70" s="22"/>
      <c r="CC70" s="22"/>
      <c r="CD70" s="4"/>
      <c r="CE70" s="4"/>
      <c r="CF70" s="4"/>
      <c r="CG70" s="4"/>
      <c r="CH70" s="4"/>
      <c r="CI70" s="22"/>
      <c r="CJ70" s="4"/>
      <c r="CK70" s="4"/>
      <c r="CL70" s="4"/>
      <c r="CM70" s="4"/>
      <c r="CN70" s="4"/>
    </row>
    <row r="71" spans="21:92" s="13" customFormat="1" x14ac:dyDescent="0.25">
      <c r="U71" s="22"/>
      <c r="V71" s="22"/>
      <c r="W71" s="22"/>
      <c r="X71" s="4"/>
      <c r="Y71" s="4"/>
      <c r="Z71" s="4"/>
      <c r="AA71" s="4"/>
      <c r="AB71" s="4"/>
      <c r="AC71" s="4"/>
      <c r="AD71" s="4"/>
      <c r="AE71" s="4"/>
      <c r="AF71" s="4"/>
      <c r="AG71" s="4"/>
      <c r="AH71" s="4"/>
      <c r="AI71" s="4"/>
      <c r="AJ71" s="4"/>
      <c r="AK71" s="4"/>
      <c r="AL71" s="4"/>
      <c r="AM71" s="4"/>
      <c r="AN71" s="4"/>
      <c r="AO71" s="4"/>
      <c r="AW71" s="22"/>
      <c r="AX71" s="22"/>
      <c r="AY71" s="22"/>
      <c r="AZ71" s="4"/>
      <c r="BA71" s="4"/>
      <c r="BB71" s="4"/>
      <c r="BC71" s="4"/>
      <c r="BD71" s="4"/>
      <c r="BE71" s="4"/>
      <c r="CA71" s="22"/>
      <c r="CB71" s="22"/>
      <c r="CC71" s="22"/>
      <c r="CD71" s="4"/>
      <c r="CE71" s="4"/>
      <c r="CF71" s="4"/>
      <c r="CG71" s="4"/>
      <c r="CH71" s="4"/>
      <c r="CI71" s="22"/>
      <c r="CJ71" s="4"/>
      <c r="CK71" s="4"/>
      <c r="CL71" s="4"/>
      <c r="CM71" s="4"/>
      <c r="CN71" s="4"/>
    </row>
    <row r="72" spans="21:92" s="13" customFormat="1" x14ac:dyDescent="0.25">
      <c r="U72" s="22"/>
      <c r="V72" s="22"/>
      <c r="W72" s="22"/>
      <c r="X72" s="4"/>
      <c r="Y72" s="4"/>
      <c r="Z72" s="4"/>
      <c r="AA72" s="4"/>
      <c r="AB72" s="4"/>
      <c r="AC72" s="4"/>
      <c r="AD72" s="4"/>
      <c r="AE72" s="4"/>
      <c r="AF72" s="4"/>
      <c r="AG72" s="4"/>
      <c r="AH72" s="4"/>
      <c r="AI72" s="4"/>
      <c r="AJ72" s="4"/>
      <c r="AK72" s="4"/>
      <c r="AL72" s="4"/>
      <c r="AM72" s="4"/>
      <c r="AN72" s="4"/>
      <c r="AO72" s="4"/>
      <c r="AW72" s="22"/>
      <c r="AX72" s="22"/>
      <c r="AY72" s="22"/>
      <c r="AZ72" s="4"/>
      <c r="BA72" s="4"/>
      <c r="BB72" s="4"/>
      <c r="BC72" s="4"/>
      <c r="BD72" s="4"/>
      <c r="BE72" s="4"/>
      <c r="CA72" s="22"/>
      <c r="CB72" s="22"/>
      <c r="CC72" s="22"/>
      <c r="CD72" s="4"/>
      <c r="CE72" s="4"/>
      <c r="CF72" s="4"/>
      <c r="CG72" s="4"/>
      <c r="CH72" s="4"/>
      <c r="CI72" s="22"/>
      <c r="CJ72" s="4"/>
      <c r="CK72" s="4"/>
      <c r="CL72" s="4"/>
      <c r="CM72" s="4"/>
      <c r="CN72" s="4"/>
    </row>
    <row r="73" spans="21:92" s="13" customFormat="1" x14ac:dyDescent="0.25">
      <c r="U73" s="22"/>
      <c r="V73" s="22"/>
      <c r="W73" s="22"/>
      <c r="X73" s="4"/>
      <c r="Y73" s="4"/>
      <c r="Z73" s="4"/>
      <c r="AA73" s="4"/>
      <c r="AB73" s="4"/>
      <c r="AC73" s="4"/>
      <c r="AD73" s="4"/>
      <c r="AE73" s="4"/>
      <c r="AF73" s="4"/>
      <c r="AG73" s="4"/>
      <c r="AH73" s="4"/>
      <c r="AI73" s="4"/>
      <c r="AJ73" s="4"/>
      <c r="AK73" s="4"/>
      <c r="AL73" s="4"/>
      <c r="AM73" s="4"/>
      <c r="AN73" s="4"/>
      <c r="AO73" s="4"/>
      <c r="AW73" s="22"/>
      <c r="AX73" s="22"/>
      <c r="AY73" s="22"/>
      <c r="AZ73" s="4"/>
      <c r="BA73" s="4"/>
      <c r="BB73" s="4"/>
      <c r="BC73" s="4"/>
      <c r="BD73" s="4"/>
      <c r="BE73" s="4"/>
      <c r="CA73" s="22"/>
      <c r="CB73" s="22"/>
      <c r="CC73" s="22"/>
      <c r="CD73" s="4"/>
      <c r="CE73" s="4"/>
      <c r="CF73" s="4"/>
      <c r="CG73" s="4"/>
      <c r="CH73" s="4"/>
      <c r="CI73" s="22"/>
      <c r="CJ73" s="4"/>
      <c r="CK73" s="4"/>
      <c r="CL73" s="4"/>
      <c r="CM73" s="4"/>
      <c r="CN73" s="4"/>
    </row>
    <row r="74" spans="21:92" s="13" customFormat="1" x14ac:dyDescent="0.25">
      <c r="U74" s="22"/>
      <c r="V74" s="22"/>
      <c r="W74" s="22"/>
      <c r="X74" s="4"/>
      <c r="Y74" s="4"/>
      <c r="Z74" s="4"/>
      <c r="AA74" s="4"/>
      <c r="AB74" s="4"/>
      <c r="AC74" s="4"/>
      <c r="AD74" s="4"/>
      <c r="AE74" s="4"/>
      <c r="AF74" s="4"/>
      <c r="AG74" s="4"/>
      <c r="AH74" s="4"/>
      <c r="AI74" s="4"/>
      <c r="AJ74" s="4"/>
      <c r="AK74" s="4"/>
      <c r="AL74" s="4"/>
      <c r="AM74" s="4"/>
      <c r="AN74" s="4"/>
      <c r="AO74" s="4"/>
      <c r="AW74" s="22"/>
      <c r="AX74" s="22"/>
      <c r="AY74" s="22"/>
      <c r="AZ74" s="4"/>
      <c r="BA74" s="4"/>
      <c r="BB74" s="4"/>
      <c r="BC74" s="4"/>
      <c r="BD74" s="4"/>
      <c r="BE74" s="4"/>
      <c r="CA74" s="22"/>
      <c r="CB74" s="22"/>
      <c r="CC74" s="22"/>
      <c r="CD74" s="4"/>
      <c r="CE74" s="4"/>
      <c r="CF74" s="4"/>
      <c r="CG74" s="4"/>
      <c r="CH74" s="4"/>
      <c r="CI74" s="22"/>
      <c r="CJ74" s="4"/>
      <c r="CK74" s="4"/>
      <c r="CL74" s="4"/>
      <c r="CM74" s="4"/>
      <c r="CN74" s="4"/>
    </row>
    <row r="75" spans="21:92" s="13" customFormat="1" x14ac:dyDescent="0.25">
      <c r="U75" s="22"/>
      <c r="V75" s="22"/>
      <c r="W75" s="22"/>
      <c r="X75" s="4"/>
      <c r="Y75" s="4"/>
      <c r="Z75" s="4"/>
      <c r="AA75" s="4"/>
      <c r="AB75" s="4"/>
      <c r="AC75" s="4"/>
      <c r="AD75" s="4"/>
      <c r="AE75" s="4"/>
      <c r="AF75" s="4"/>
      <c r="AG75" s="4"/>
      <c r="AH75" s="4"/>
      <c r="AI75" s="4"/>
      <c r="AJ75" s="4"/>
      <c r="AK75" s="4"/>
      <c r="AL75" s="4"/>
      <c r="AM75" s="4"/>
      <c r="AN75" s="4"/>
      <c r="AO75" s="4"/>
      <c r="AW75" s="22"/>
      <c r="AX75" s="22"/>
      <c r="AY75" s="22"/>
      <c r="AZ75" s="4"/>
      <c r="BA75" s="4"/>
      <c r="BB75" s="4"/>
      <c r="BC75" s="4"/>
      <c r="BD75" s="4"/>
      <c r="BE75" s="4"/>
      <c r="CA75" s="22"/>
      <c r="CB75" s="22"/>
      <c r="CC75" s="22"/>
      <c r="CD75" s="4"/>
      <c r="CE75" s="4"/>
      <c r="CF75" s="4"/>
      <c r="CG75" s="4"/>
      <c r="CH75" s="4"/>
      <c r="CI75" s="22"/>
      <c r="CJ75" s="4"/>
      <c r="CK75" s="4"/>
      <c r="CL75" s="4"/>
      <c r="CM75" s="4"/>
      <c r="CN75" s="4"/>
    </row>
    <row r="76" spans="21:92" s="13" customFormat="1" x14ac:dyDescent="0.25">
      <c r="U76" s="22"/>
      <c r="V76" s="22"/>
      <c r="W76" s="22"/>
      <c r="X76" s="4"/>
      <c r="Y76" s="4"/>
      <c r="Z76" s="4"/>
      <c r="AA76" s="4"/>
      <c r="AB76" s="4"/>
      <c r="AC76" s="4"/>
      <c r="AD76" s="4"/>
      <c r="AE76" s="4"/>
      <c r="AF76" s="4"/>
      <c r="AG76" s="4"/>
      <c r="AH76" s="4"/>
      <c r="AI76" s="4"/>
      <c r="AJ76" s="4"/>
      <c r="AK76" s="4"/>
      <c r="AL76" s="4"/>
      <c r="AM76" s="4"/>
      <c r="AN76" s="4"/>
      <c r="AO76" s="4"/>
      <c r="AW76" s="22"/>
      <c r="AX76" s="22"/>
      <c r="AY76" s="22"/>
      <c r="AZ76" s="4"/>
      <c r="BA76" s="4"/>
      <c r="BB76" s="4"/>
      <c r="BC76" s="4"/>
      <c r="BD76" s="4"/>
      <c r="BE76" s="4"/>
      <c r="CA76" s="22"/>
      <c r="CB76" s="22"/>
      <c r="CC76" s="22"/>
      <c r="CD76" s="4"/>
      <c r="CE76" s="4"/>
      <c r="CF76" s="4"/>
      <c r="CG76" s="4"/>
      <c r="CH76" s="4"/>
      <c r="CI76" s="22"/>
      <c r="CJ76" s="4"/>
      <c r="CK76" s="4"/>
      <c r="CL76" s="4"/>
      <c r="CM76" s="4"/>
      <c r="CN76" s="4"/>
    </row>
    <row r="77" spans="21:92" s="13" customFormat="1" x14ac:dyDescent="0.25">
      <c r="U77" s="22"/>
      <c r="V77" s="22"/>
      <c r="W77" s="22"/>
      <c r="X77" s="4"/>
      <c r="Y77" s="4"/>
      <c r="Z77" s="4"/>
      <c r="AA77" s="4"/>
      <c r="AB77" s="4"/>
      <c r="AC77" s="4"/>
      <c r="AD77" s="4"/>
      <c r="AE77" s="4"/>
      <c r="AF77" s="4"/>
      <c r="AG77" s="4"/>
      <c r="AH77" s="4"/>
      <c r="AI77" s="4"/>
      <c r="AJ77" s="4"/>
      <c r="AK77" s="4"/>
      <c r="AL77" s="4"/>
      <c r="AM77" s="4"/>
      <c r="AN77" s="4"/>
      <c r="AO77" s="4"/>
      <c r="AW77" s="22"/>
      <c r="AX77" s="22"/>
      <c r="AY77" s="22"/>
      <c r="AZ77" s="4"/>
      <c r="BA77" s="4"/>
      <c r="BB77" s="4"/>
      <c r="BC77" s="4"/>
      <c r="BD77" s="4"/>
      <c r="BE77" s="4"/>
      <c r="CA77" s="22"/>
      <c r="CB77" s="22"/>
      <c r="CC77" s="22"/>
      <c r="CD77" s="4"/>
      <c r="CE77" s="4"/>
      <c r="CF77" s="4"/>
      <c r="CG77" s="4"/>
      <c r="CH77" s="4"/>
      <c r="CI77" s="22"/>
      <c r="CJ77" s="4"/>
      <c r="CK77" s="4"/>
      <c r="CL77" s="4"/>
      <c r="CM77" s="4"/>
      <c r="CN77" s="4"/>
    </row>
    <row r="78" spans="21:92" s="13" customFormat="1" x14ac:dyDescent="0.25">
      <c r="U78" s="22"/>
      <c r="V78" s="22"/>
      <c r="W78" s="22"/>
      <c r="X78" s="4"/>
      <c r="Y78" s="4"/>
      <c r="Z78" s="4"/>
      <c r="AA78" s="4"/>
      <c r="AB78" s="4"/>
      <c r="AC78" s="4"/>
      <c r="AD78" s="4"/>
      <c r="AE78" s="4"/>
      <c r="AF78" s="4"/>
      <c r="AG78" s="4"/>
      <c r="AH78" s="4"/>
      <c r="AI78" s="4"/>
      <c r="AJ78" s="4"/>
      <c r="AK78" s="4"/>
      <c r="AL78" s="4"/>
      <c r="AM78" s="4"/>
      <c r="AN78" s="4"/>
      <c r="AO78" s="4"/>
      <c r="AW78" s="22"/>
      <c r="AX78" s="22"/>
      <c r="AY78" s="22"/>
      <c r="AZ78" s="4"/>
      <c r="BA78" s="4"/>
      <c r="BB78" s="4"/>
      <c r="BC78" s="4"/>
      <c r="BD78" s="4"/>
      <c r="BE78" s="4"/>
      <c r="CA78" s="22"/>
      <c r="CB78" s="22"/>
      <c r="CC78" s="22"/>
      <c r="CD78" s="4"/>
      <c r="CE78" s="4"/>
      <c r="CF78" s="4"/>
      <c r="CG78" s="4"/>
      <c r="CH78" s="4"/>
      <c r="CI78" s="22"/>
      <c r="CJ78" s="4"/>
      <c r="CK78" s="4"/>
      <c r="CL78" s="4"/>
      <c r="CM78" s="4"/>
      <c r="CN78" s="4"/>
    </row>
    <row r="79" spans="21:92" s="13" customFormat="1" x14ac:dyDescent="0.25">
      <c r="U79" s="22"/>
      <c r="V79" s="22"/>
      <c r="W79" s="22"/>
      <c r="X79" s="4"/>
      <c r="Y79" s="4"/>
      <c r="Z79" s="4"/>
      <c r="AA79" s="4"/>
      <c r="AB79" s="4"/>
      <c r="AC79" s="4"/>
      <c r="AD79" s="4"/>
      <c r="AE79" s="4"/>
      <c r="AF79" s="4"/>
      <c r="AG79" s="4"/>
      <c r="AH79" s="4"/>
      <c r="AI79" s="4"/>
      <c r="AJ79" s="4"/>
      <c r="AK79" s="4"/>
      <c r="AL79" s="4"/>
      <c r="AM79" s="4"/>
      <c r="AN79" s="4"/>
      <c r="AO79" s="4"/>
      <c r="AW79" s="22"/>
      <c r="AX79" s="22"/>
      <c r="AY79" s="22"/>
      <c r="AZ79" s="4"/>
      <c r="BA79" s="4"/>
      <c r="BB79" s="4"/>
      <c r="BC79" s="4"/>
      <c r="BD79" s="4"/>
      <c r="BE79" s="4"/>
      <c r="CA79" s="22"/>
      <c r="CB79" s="22"/>
      <c r="CC79" s="22"/>
      <c r="CD79" s="4"/>
      <c r="CE79" s="4"/>
      <c r="CF79" s="4"/>
      <c r="CG79" s="4"/>
      <c r="CH79" s="4"/>
      <c r="CI79" s="22"/>
      <c r="CJ79" s="4"/>
      <c r="CK79" s="4"/>
      <c r="CL79" s="4"/>
      <c r="CM79" s="4"/>
      <c r="CN79" s="4"/>
    </row>
    <row r="80" spans="21:92" s="13" customFormat="1" x14ac:dyDescent="0.25">
      <c r="U80" s="22"/>
      <c r="V80" s="22"/>
      <c r="W80" s="22"/>
      <c r="X80" s="4"/>
      <c r="Y80" s="4"/>
      <c r="Z80" s="4"/>
      <c r="AA80" s="4"/>
      <c r="AB80" s="4"/>
      <c r="AC80" s="4"/>
      <c r="AD80" s="4"/>
      <c r="AE80" s="4"/>
      <c r="AF80" s="4"/>
      <c r="AG80" s="4"/>
      <c r="AH80" s="4"/>
      <c r="AI80" s="4"/>
      <c r="AJ80" s="4"/>
      <c r="AK80" s="4"/>
      <c r="AL80" s="4"/>
      <c r="AM80" s="4"/>
      <c r="AN80" s="4"/>
      <c r="AO80" s="4"/>
      <c r="AW80" s="22"/>
      <c r="AX80" s="22"/>
      <c r="AY80" s="22"/>
      <c r="AZ80" s="4"/>
      <c r="BA80" s="4"/>
      <c r="BB80" s="4"/>
      <c r="BC80" s="4"/>
      <c r="BD80" s="4"/>
      <c r="BE80" s="4"/>
      <c r="CA80" s="22"/>
      <c r="CB80" s="22"/>
      <c r="CC80" s="22"/>
      <c r="CD80" s="4"/>
      <c r="CE80" s="4"/>
      <c r="CF80" s="4"/>
      <c r="CG80" s="4"/>
      <c r="CH80" s="4"/>
      <c r="CI80" s="22"/>
      <c r="CJ80" s="4"/>
      <c r="CK80" s="4"/>
      <c r="CL80" s="4"/>
      <c r="CM80" s="4"/>
      <c r="CN80" s="4"/>
    </row>
    <row r="81" spans="21:92" s="13" customFormat="1" x14ac:dyDescent="0.25">
      <c r="U81" s="22"/>
      <c r="V81" s="22"/>
      <c r="W81" s="22"/>
      <c r="X81" s="4"/>
      <c r="Y81" s="4"/>
      <c r="Z81" s="4"/>
      <c r="AA81" s="4"/>
      <c r="AB81" s="4"/>
      <c r="AC81" s="4"/>
      <c r="AD81" s="4"/>
      <c r="AE81" s="4"/>
      <c r="AF81" s="4"/>
      <c r="AG81" s="4"/>
      <c r="AH81" s="4"/>
      <c r="AI81" s="4"/>
      <c r="AJ81" s="4"/>
      <c r="AK81" s="4"/>
      <c r="AL81" s="4"/>
      <c r="AM81" s="4"/>
      <c r="AN81" s="4"/>
      <c r="AO81" s="4"/>
      <c r="AW81" s="22"/>
      <c r="AX81" s="22"/>
      <c r="AY81" s="22"/>
      <c r="AZ81" s="4"/>
      <c r="BA81" s="4"/>
      <c r="BB81" s="4"/>
      <c r="BC81" s="4"/>
      <c r="BD81" s="4"/>
      <c r="BE81" s="4"/>
      <c r="CA81" s="22"/>
      <c r="CB81" s="22"/>
      <c r="CC81" s="22"/>
      <c r="CD81" s="4"/>
      <c r="CE81" s="4"/>
      <c r="CF81" s="4"/>
      <c r="CG81" s="4"/>
      <c r="CH81" s="4"/>
      <c r="CI81" s="22"/>
      <c r="CJ81" s="4"/>
      <c r="CK81" s="4"/>
      <c r="CL81" s="4"/>
      <c r="CM81" s="4"/>
      <c r="CN81" s="4"/>
    </row>
    <row r="82" spans="21:92" s="13" customFormat="1" x14ac:dyDescent="0.25">
      <c r="U82" s="22"/>
      <c r="V82" s="22"/>
      <c r="W82" s="22"/>
      <c r="X82" s="4"/>
      <c r="Y82" s="4"/>
      <c r="Z82" s="4"/>
      <c r="AA82" s="4"/>
      <c r="AB82" s="4"/>
      <c r="AC82" s="4"/>
      <c r="AD82" s="4"/>
      <c r="AE82" s="4"/>
      <c r="AF82" s="4"/>
      <c r="AG82" s="4"/>
      <c r="AH82" s="4"/>
      <c r="AI82" s="4"/>
      <c r="AJ82" s="4"/>
      <c r="AK82" s="4"/>
      <c r="AL82" s="4"/>
      <c r="AM82" s="4"/>
      <c r="AN82" s="4"/>
      <c r="AO82" s="4"/>
      <c r="AW82" s="22"/>
      <c r="AX82" s="22"/>
      <c r="AY82" s="22"/>
      <c r="AZ82" s="4"/>
      <c r="BA82" s="4"/>
      <c r="BB82" s="4"/>
      <c r="BC82" s="4"/>
      <c r="BD82" s="4"/>
      <c r="BE82" s="4"/>
      <c r="CA82" s="22"/>
      <c r="CB82" s="22"/>
      <c r="CC82" s="22"/>
      <c r="CD82" s="4"/>
      <c r="CE82" s="4"/>
      <c r="CF82" s="4"/>
      <c r="CG82" s="4"/>
      <c r="CH82" s="4"/>
      <c r="CI82" s="22"/>
      <c r="CJ82" s="4"/>
      <c r="CK82" s="4"/>
      <c r="CL82" s="4"/>
      <c r="CM82" s="4"/>
      <c r="CN82" s="4"/>
    </row>
    <row r="83" spans="21:92" s="13" customFormat="1" x14ac:dyDescent="0.25">
      <c r="U83" s="22"/>
      <c r="V83" s="22"/>
      <c r="W83" s="22"/>
      <c r="X83" s="4"/>
      <c r="Y83" s="4"/>
      <c r="Z83" s="4"/>
      <c r="AA83" s="4"/>
      <c r="AB83" s="4"/>
      <c r="AC83" s="4"/>
      <c r="AD83" s="4"/>
      <c r="AE83" s="4"/>
      <c r="AF83" s="4"/>
      <c r="AG83" s="4"/>
      <c r="AH83" s="4"/>
      <c r="AI83" s="4"/>
      <c r="AJ83" s="4"/>
      <c r="AK83" s="4"/>
      <c r="AL83" s="4"/>
      <c r="AM83" s="4"/>
      <c r="AN83" s="4"/>
      <c r="AO83" s="4"/>
      <c r="AW83" s="22"/>
      <c r="AX83" s="22"/>
      <c r="AY83" s="22"/>
      <c r="AZ83" s="4"/>
      <c r="BA83" s="4"/>
      <c r="BB83" s="4"/>
      <c r="BC83" s="4"/>
      <c r="BD83" s="4"/>
      <c r="BE83" s="4"/>
      <c r="CA83" s="22"/>
      <c r="CB83" s="22"/>
      <c r="CC83" s="22"/>
      <c r="CD83" s="4"/>
      <c r="CE83" s="4"/>
      <c r="CF83" s="4"/>
      <c r="CG83" s="4"/>
      <c r="CH83" s="4"/>
      <c r="CI83" s="22"/>
      <c r="CJ83" s="4"/>
      <c r="CK83" s="4"/>
      <c r="CL83" s="4"/>
      <c r="CM83" s="4"/>
      <c r="CN83" s="4"/>
    </row>
    <row r="84" spans="21:92" s="13" customFormat="1" x14ac:dyDescent="0.25">
      <c r="U84" s="22"/>
      <c r="V84" s="22"/>
      <c r="W84" s="22"/>
      <c r="X84" s="4"/>
      <c r="Y84" s="4"/>
      <c r="Z84" s="4"/>
      <c r="AA84" s="4"/>
      <c r="AB84" s="4"/>
      <c r="AC84" s="4"/>
      <c r="AD84" s="4"/>
      <c r="AE84" s="4"/>
      <c r="AF84" s="4"/>
      <c r="AG84" s="4"/>
      <c r="AH84" s="4"/>
      <c r="AI84" s="4"/>
      <c r="AJ84" s="4"/>
      <c r="AK84" s="4"/>
      <c r="AL84" s="4"/>
      <c r="AM84" s="4"/>
      <c r="AN84" s="4"/>
      <c r="AO84" s="4"/>
      <c r="AW84" s="22"/>
      <c r="AX84" s="22"/>
      <c r="AY84" s="22"/>
      <c r="AZ84" s="4"/>
      <c r="BA84" s="4"/>
      <c r="BB84" s="4"/>
      <c r="BC84" s="4"/>
      <c r="BD84" s="4"/>
      <c r="BE84" s="4"/>
      <c r="CA84" s="22"/>
      <c r="CB84" s="22"/>
      <c r="CC84" s="22"/>
      <c r="CD84" s="4"/>
      <c r="CE84" s="4"/>
      <c r="CF84" s="4"/>
      <c r="CG84" s="4"/>
      <c r="CH84" s="4"/>
      <c r="CI84" s="22"/>
      <c r="CJ84" s="4"/>
      <c r="CK84" s="4"/>
      <c r="CL84" s="4"/>
      <c r="CM84" s="4"/>
      <c r="CN84" s="4"/>
    </row>
    <row r="85" spans="21:92" s="13" customFormat="1" x14ac:dyDescent="0.25">
      <c r="U85" s="22"/>
      <c r="V85" s="22"/>
      <c r="W85" s="22"/>
      <c r="X85" s="4"/>
      <c r="Y85" s="4"/>
      <c r="Z85" s="4"/>
      <c r="AA85" s="4"/>
      <c r="AB85" s="4"/>
      <c r="AC85" s="4"/>
      <c r="AD85" s="4"/>
      <c r="AE85" s="4"/>
      <c r="AF85" s="4"/>
      <c r="AG85" s="4"/>
      <c r="AH85" s="4"/>
      <c r="AI85" s="4"/>
      <c r="AJ85" s="4"/>
      <c r="AK85" s="4"/>
      <c r="AL85" s="4"/>
      <c r="AM85" s="4"/>
      <c r="AN85" s="4"/>
      <c r="AO85" s="4"/>
      <c r="AW85" s="22"/>
      <c r="AX85" s="22"/>
      <c r="AY85" s="22"/>
      <c r="AZ85" s="4"/>
      <c r="BA85" s="4"/>
      <c r="BB85" s="4"/>
      <c r="BC85" s="4"/>
      <c r="BD85" s="4"/>
      <c r="BE85" s="4"/>
      <c r="CA85" s="22"/>
      <c r="CB85" s="22"/>
      <c r="CC85" s="22"/>
      <c r="CD85" s="4"/>
      <c r="CE85" s="4"/>
      <c r="CF85" s="4"/>
      <c r="CG85" s="4"/>
      <c r="CH85" s="4"/>
      <c r="CI85" s="22"/>
      <c r="CJ85" s="4"/>
      <c r="CK85" s="4"/>
      <c r="CL85" s="4"/>
      <c r="CM85" s="4"/>
      <c r="CN85" s="4"/>
    </row>
    <row r="86" spans="21:92" s="13" customFormat="1" x14ac:dyDescent="0.25">
      <c r="U86" s="22"/>
      <c r="V86" s="22"/>
      <c r="W86" s="22"/>
      <c r="X86" s="4"/>
      <c r="Y86" s="4"/>
      <c r="Z86" s="4"/>
      <c r="AA86" s="4"/>
      <c r="AB86" s="4"/>
      <c r="AC86" s="4"/>
      <c r="AD86" s="4"/>
      <c r="AE86" s="4"/>
      <c r="AF86" s="4"/>
      <c r="AG86" s="4"/>
      <c r="AH86" s="4"/>
      <c r="AI86" s="4"/>
      <c r="AJ86" s="4"/>
      <c r="AK86" s="4"/>
      <c r="AL86" s="4"/>
      <c r="AM86" s="4"/>
      <c r="AN86" s="4"/>
      <c r="AO86" s="4"/>
      <c r="AW86" s="22"/>
      <c r="AX86" s="22"/>
      <c r="AY86" s="22"/>
      <c r="AZ86" s="4"/>
      <c r="BA86" s="4"/>
      <c r="BB86" s="4"/>
      <c r="BC86" s="4"/>
      <c r="BD86" s="4"/>
      <c r="BE86" s="4"/>
      <c r="CA86" s="22"/>
      <c r="CB86" s="22"/>
      <c r="CC86" s="22"/>
      <c r="CD86" s="4"/>
      <c r="CE86" s="4"/>
      <c r="CF86" s="4"/>
      <c r="CG86" s="4"/>
      <c r="CH86" s="4"/>
      <c r="CI86" s="22"/>
      <c r="CJ86" s="4"/>
      <c r="CK86" s="4"/>
      <c r="CL86" s="4"/>
      <c r="CM86" s="4"/>
      <c r="CN86" s="4"/>
    </row>
    <row r="87" spans="21:92" s="13" customFormat="1" x14ac:dyDescent="0.25">
      <c r="U87" s="22"/>
      <c r="V87" s="22"/>
      <c r="W87" s="22"/>
      <c r="X87" s="4"/>
      <c r="Y87" s="4"/>
      <c r="Z87" s="4"/>
      <c r="AA87" s="4"/>
      <c r="AB87" s="4"/>
      <c r="AC87" s="4"/>
      <c r="AD87" s="4"/>
      <c r="AE87" s="4"/>
      <c r="AF87" s="4"/>
      <c r="AG87" s="4"/>
      <c r="AH87" s="4"/>
      <c r="AI87" s="4"/>
      <c r="AJ87" s="4"/>
      <c r="AK87" s="4"/>
      <c r="AL87" s="4"/>
      <c r="AM87" s="4"/>
      <c r="AN87" s="4"/>
      <c r="AO87" s="4"/>
      <c r="AW87" s="22"/>
      <c r="AX87" s="22"/>
      <c r="AY87" s="22"/>
      <c r="AZ87" s="4"/>
      <c r="BA87" s="4"/>
      <c r="BB87" s="4"/>
      <c r="BC87" s="4"/>
      <c r="BD87" s="4"/>
      <c r="BE87" s="4"/>
      <c r="CA87" s="22"/>
      <c r="CB87" s="22"/>
      <c r="CC87" s="22"/>
      <c r="CD87" s="4"/>
      <c r="CE87" s="4"/>
      <c r="CF87" s="4"/>
      <c r="CG87" s="4"/>
      <c r="CH87" s="4"/>
      <c r="CI87" s="22"/>
      <c r="CJ87" s="4"/>
      <c r="CK87" s="4"/>
      <c r="CL87" s="4"/>
      <c r="CM87" s="4"/>
      <c r="CN87" s="4"/>
    </row>
    <row r="88" spans="21:92" s="13" customFormat="1" x14ac:dyDescent="0.25">
      <c r="U88" s="22"/>
      <c r="V88" s="22"/>
      <c r="W88" s="22"/>
      <c r="X88" s="4"/>
      <c r="Y88" s="4"/>
      <c r="Z88" s="4"/>
      <c r="AA88" s="4"/>
      <c r="AB88" s="4"/>
      <c r="AC88" s="4"/>
      <c r="AD88" s="4"/>
      <c r="AE88" s="4"/>
      <c r="AF88" s="4"/>
      <c r="AG88" s="4"/>
      <c r="AH88" s="4"/>
      <c r="AI88" s="4"/>
      <c r="AJ88" s="4"/>
      <c r="AK88" s="4"/>
      <c r="AL88" s="4"/>
      <c r="AM88" s="4"/>
      <c r="AN88" s="4"/>
      <c r="AO88" s="4"/>
      <c r="AW88" s="22"/>
      <c r="AX88" s="22"/>
      <c r="AY88" s="22"/>
      <c r="AZ88" s="4"/>
      <c r="BA88" s="4"/>
      <c r="BB88" s="4"/>
      <c r="BC88" s="4"/>
      <c r="BD88" s="4"/>
      <c r="BE88" s="4"/>
      <c r="CA88" s="22"/>
      <c r="CB88" s="22"/>
      <c r="CC88" s="22"/>
      <c r="CD88" s="4"/>
      <c r="CE88" s="4"/>
      <c r="CF88" s="4"/>
      <c r="CG88" s="4"/>
      <c r="CH88" s="4"/>
      <c r="CI88" s="22"/>
      <c r="CJ88" s="4"/>
      <c r="CK88" s="4"/>
      <c r="CL88" s="4"/>
      <c r="CM88" s="4"/>
      <c r="CN88" s="4"/>
    </row>
    <row r="89" spans="21:92" s="13" customFormat="1" x14ac:dyDescent="0.25">
      <c r="U89" s="22"/>
      <c r="V89" s="22"/>
      <c r="W89" s="22"/>
      <c r="X89" s="4"/>
      <c r="Y89" s="4"/>
      <c r="Z89" s="4"/>
      <c r="AA89" s="4"/>
      <c r="AB89" s="4"/>
      <c r="AC89" s="4"/>
      <c r="AD89" s="4"/>
      <c r="AE89" s="4"/>
      <c r="AF89" s="4"/>
      <c r="AG89" s="4"/>
      <c r="AH89" s="4"/>
      <c r="AI89" s="4"/>
      <c r="AJ89" s="4"/>
      <c r="AK89" s="4"/>
      <c r="AL89" s="4"/>
      <c r="AM89" s="4"/>
      <c r="AN89" s="4"/>
      <c r="AO89" s="4"/>
      <c r="AW89" s="22"/>
      <c r="AX89" s="22"/>
      <c r="AY89" s="22"/>
      <c r="AZ89" s="4"/>
      <c r="BA89" s="4"/>
      <c r="BB89" s="4"/>
      <c r="BC89" s="4"/>
      <c r="BD89" s="4"/>
      <c r="BE89" s="4"/>
      <c r="CA89" s="22"/>
      <c r="CB89" s="22"/>
      <c r="CC89" s="22"/>
      <c r="CD89" s="4"/>
      <c r="CE89" s="4"/>
      <c r="CF89" s="4"/>
      <c r="CG89" s="4"/>
      <c r="CH89" s="4"/>
      <c r="CI89" s="22"/>
      <c r="CJ89" s="4"/>
      <c r="CK89" s="4"/>
      <c r="CL89" s="4"/>
      <c r="CM89" s="4"/>
      <c r="CN89" s="4"/>
    </row>
    <row r="90" spans="21:92" s="13" customFormat="1" x14ac:dyDescent="0.25">
      <c r="U90" s="22"/>
      <c r="V90" s="22"/>
      <c r="W90" s="22"/>
      <c r="X90" s="4"/>
      <c r="Y90" s="4"/>
      <c r="Z90" s="4"/>
      <c r="AA90" s="4"/>
      <c r="AB90" s="4"/>
      <c r="AC90" s="4"/>
      <c r="AD90" s="4"/>
      <c r="AE90" s="4"/>
      <c r="AF90" s="4"/>
      <c r="AG90" s="4"/>
      <c r="AH90" s="4"/>
      <c r="AI90" s="4"/>
      <c r="AJ90" s="4"/>
      <c r="AK90" s="4"/>
      <c r="AL90" s="4"/>
      <c r="AM90" s="4"/>
      <c r="AN90" s="4"/>
      <c r="AO90" s="4"/>
      <c r="AW90" s="22"/>
      <c r="AX90" s="22"/>
      <c r="AY90" s="22"/>
      <c r="AZ90" s="4"/>
      <c r="BA90" s="4"/>
      <c r="BB90" s="4"/>
      <c r="BC90" s="4"/>
      <c r="BD90" s="4"/>
      <c r="BE90" s="4"/>
      <c r="CA90" s="22"/>
      <c r="CB90" s="22"/>
      <c r="CC90" s="22"/>
      <c r="CD90" s="4"/>
      <c r="CE90" s="4"/>
      <c r="CF90" s="4"/>
      <c r="CG90" s="4"/>
      <c r="CH90" s="4"/>
      <c r="CI90" s="22"/>
      <c r="CJ90" s="4"/>
      <c r="CK90" s="4"/>
      <c r="CL90" s="4"/>
      <c r="CM90" s="4"/>
      <c r="CN90" s="4"/>
    </row>
    <row r="91" spans="21:92" s="13" customFormat="1" x14ac:dyDescent="0.25">
      <c r="U91" s="22"/>
      <c r="V91" s="22"/>
      <c r="W91" s="22"/>
      <c r="X91" s="4"/>
      <c r="Y91" s="4"/>
      <c r="Z91" s="4"/>
      <c r="AA91" s="4"/>
      <c r="AB91" s="4"/>
      <c r="AC91" s="4"/>
      <c r="AD91" s="4"/>
      <c r="AE91" s="4"/>
      <c r="AF91" s="4"/>
      <c r="AG91" s="4"/>
      <c r="AH91" s="4"/>
      <c r="AI91" s="4"/>
      <c r="AJ91" s="4"/>
      <c r="AK91" s="4"/>
      <c r="AL91" s="4"/>
      <c r="AM91" s="4"/>
      <c r="AN91" s="4"/>
      <c r="AO91" s="4"/>
      <c r="AW91" s="22"/>
      <c r="AX91" s="22"/>
      <c r="AY91" s="22"/>
      <c r="AZ91" s="4"/>
      <c r="BA91" s="4"/>
      <c r="BB91" s="4"/>
      <c r="BC91" s="4"/>
      <c r="BD91" s="4"/>
      <c r="BE91" s="4"/>
      <c r="CA91" s="22"/>
      <c r="CB91" s="22"/>
      <c r="CC91" s="22"/>
      <c r="CD91" s="4"/>
      <c r="CE91" s="4"/>
      <c r="CF91" s="4"/>
      <c r="CG91" s="4"/>
      <c r="CH91" s="4"/>
      <c r="CI91" s="22"/>
      <c r="CJ91" s="4"/>
      <c r="CK91" s="4"/>
      <c r="CL91" s="4"/>
      <c r="CM91" s="4"/>
      <c r="CN91" s="4"/>
    </row>
    <row r="92" spans="21:92" s="13" customFormat="1" x14ac:dyDescent="0.25">
      <c r="U92" s="22"/>
      <c r="V92" s="22"/>
      <c r="W92" s="22"/>
      <c r="X92" s="4"/>
      <c r="Y92" s="4"/>
      <c r="Z92" s="4"/>
      <c r="AA92" s="4"/>
      <c r="AB92" s="4"/>
      <c r="AC92" s="4"/>
      <c r="AD92" s="4"/>
      <c r="AE92" s="4"/>
      <c r="AF92" s="4"/>
      <c r="AG92" s="4"/>
      <c r="AH92" s="4"/>
      <c r="AI92" s="4"/>
      <c r="AJ92" s="4"/>
      <c r="AK92" s="4"/>
      <c r="AL92" s="4"/>
      <c r="AM92" s="4"/>
      <c r="AN92" s="4"/>
      <c r="AO92" s="4"/>
      <c r="AW92" s="22"/>
      <c r="AX92" s="22"/>
      <c r="AY92" s="22"/>
      <c r="AZ92" s="4"/>
      <c r="BA92" s="4"/>
      <c r="BB92" s="4"/>
      <c r="BC92" s="4"/>
      <c r="BD92" s="4"/>
      <c r="BE92" s="4"/>
      <c r="CA92" s="22"/>
      <c r="CB92" s="22"/>
      <c r="CC92" s="22"/>
      <c r="CD92" s="4"/>
      <c r="CE92" s="4"/>
      <c r="CF92" s="4"/>
      <c r="CG92" s="4"/>
      <c r="CH92" s="4"/>
      <c r="CI92" s="22"/>
      <c r="CJ92" s="4"/>
      <c r="CK92" s="4"/>
      <c r="CL92" s="4"/>
      <c r="CM92" s="4"/>
      <c r="CN92" s="4"/>
    </row>
    <row r="93" spans="21:92" s="13" customFormat="1" x14ac:dyDescent="0.25">
      <c r="U93" s="22"/>
      <c r="V93" s="22"/>
      <c r="W93" s="22"/>
      <c r="X93" s="4"/>
      <c r="Y93" s="4"/>
      <c r="Z93" s="4"/>
      <c r="AA93" s="4"/>
      <c r="AB93" s="4"/>
      <c r="AC93" s="4"/>
      <c r="AD93" s="4"/>
      <c r="AE93" s="4"/>
      <c r="AF93" s="4"/>
      <c r="AG93" s="4"/>
      <c r="AH93" s="4"/>
      <c r="AI93" s="4"/>
      <c r="AJ93" s="4"/>
      <c r="AK93" s="4"/>
      <c r="AL93" s="4"/>
      <c r="AM93" s="4"/>
      <c r="AN93" s="4"/>
      <c r="AO93" s="4"/>
      <c r="AW93" s="22"/>
      <c r="AX93" s="22"/>
      <c r="AY93" s="22"/>
      <c r="AZ93" s="4"/>
      <c r="BA93" s="4"/>
      <c r="BB93" s="4"/>
      <c r="BC93" s="4"/>
      <c r="BD93" s="4"/>
      <c r="BE93" s="4"/>
      <c r="CA93" s="22"/>
      <c r="CB93" s="22"/>
      <c r="CC93" s="22"/>
      <c r="CD93" s="4"/>
      <c r="CE93" s="4"/>
      <c r="CF93" s="4"/>
      <c r="CG93" s="4"/>
      <c r="CH93" s="4"/>
      <c r="CI93" s="22"/>
      <c r="CJ93" s="4"/>
      <c r="CK93" s="4"/>
      <c r="CL93" s="4"/>
      <c r="CM93" s="4"/>
      <c r="CN93" s="4"/>
    </row>
    <row r="94" spans="21:92" s="13" customFormat="1" x14ac:dyDescent="0.25">
      <c r="U94" s="22"/>
      <c r="V94" s="22"/>
      <c r="W94" s="22"/>
      <c r="X94" s="4"/>
      <c r="Y94" s="4"/>
      <c r="Z94" s="4"/>
      <c r="AA94" s="4"/>
      <c r="AB94" s="4"/>
      <c r="AC94" s="4"/>
      <c r="AD94" s="4"/>
      <c r="AE94" s="4"/>
      <c r="AF94" s="4"/>
      <c r="AG94" s="4"/>
      <c r="AH94" s="4"/>
      <c r="AI94" s="4"/>
      <c r="AJ94" s="4"/>
      <c r="AK94" s="4"/>
      <c r="AL94" s="4"/>
      <c r="AM94" s="4"/>
      <c r="AN94" s="4"/>
      <c r="AO94" s="4"/>
      <c r="AW94" s="22"/>
      <c r="AX94" s="22"/>
      <c r="AY94" s="22"/>
      <c r="AZ94" s="4"/>
      <c r="BA94" s="4"/>
      <c r="BB94" s="4"/>
      <c r="BC94" s="4"/>
      <c r="BD94" s="4"/>
      <c r="BE94" s="4"/>
      <c r="CA94" s="22"/>
      <c r="CB94" s="22"/>
      <c r="CC94" s="22"/>
      <c r="CD94" s="4"/>
      <c r="CE94" s="4"/>
      <c r="CF94" s="4"/>
      <c r="CG94" s="4"/>
      <c r="CH94" s="4"/>
      <c r="CI94" s="22"/>
      <c r="CJ94" s="4"/>
      <c r="CK94" s="4"/>
      <c r="CL94" s="4"/>
      <c r="CM94" s="4"/>
      <c r="CN94" s="4"/>
    </row>
    <row r="95" spans="21:92" s="13" customFormat="1" x14ac:dyDescent="0.25">
      <c r="U95" s="22"/>
      <c r="V95" s="22"/>
      <c r="W95" s="22"/>
      <c r="X95" s="4"/>
      <c r="Y95" s="4"/>
      <c r="Z95" s="4"/>
      <c r="AA95" s="4"/>
      <c r="AB95" s="4"/>
      <c r="AC95" s="4"/>
      <c r="AD95" s="4"/>
      <c r="AE95" s="4"/>
      <c r="AF95" s="4"/>
      <c r="AG95" s="4"/>
      <c r="AH95" s="4"/>
      <c r="AI95" s="4"/>
      <c r="AJ95" s="4"/>
      <c r="AK95" s="4"/>
      <c r="AL95" s="4"/>
      <c r="AM95" s="4"/>
      <c r="AN95" s="4"/>
      <c r="AO95" s="4"/>
      <c r="AW95" s="22"/>
      <c r="AX95" s="22"/>
      <c r="AY95" s="22"/>
      <c r="AZ95" s="4"/>
      <c r="BA95" s="4"/>
      <c r="BB95" s="4"/>
      <c r="BC95" s="4"/>
      <c r="BD95" s="4"/>
      <c r="BE95" s="4"/>
      <c r="CA95" s="22"/>
      <c r="CB95" s="22"/>
      <c r="CC95" s="22"/>
      <c r="CD95" s="4"/>
      <c r="CE95" s="4"/>
      <c r="CF95" s="4"/>
      <c r="CG95" s="4"/>
      <c r="CH95" s="4"/>
      <c r="CI95" s="22"/>
      <c r="CJ95" s="4"/>
      <c r="CK95" s="4"/>
      <c r="CL95" s="4"/>
      <c r="CM95" s="4"/>
      <c r="CN95" s="4"/>
    </row>
    <row r="96" spans="21:92" s="13" customFormat="1" x14ac:dyDescent="0.25">
      <c r="U96" s="22"/>
      <c r="V96" s="22"/>
      <c r="W96" s="22"/>
      <c r="X96" s="4"/>
      <c r="Y96" s="4"/>
      <c r="Z96" s="4"/>
      <c r="AA96" s="4"/>
      <c r="AB96" s="4"/>
      <c r="AC96" s="4"/>
      <c r="AD96" s="4"/>
      <c r="AE96" s="4"/>
      <c r="AF96" s="4"/>
      <c r="AG96" s="4"/>
      <c r="AH96" s="4"/>
      <c r="AI96" s="4"/>
      <c r="AJ96" s="4"/>
      <c r="AK96" s="4"/>
      <c r="AL96" s="4"/>
      <c r="AM96" s="4"/>
      <c r="AN96" s="4"/>
      <c r="AO96" s="4"/>
      <c r="AW96" s="22"/>
      <c r="AX96" s="22"/>
      <c r="AY96" s="22"/>
      <c r="AZ96" s="4"/>
      <c r="BA96" s="4"/>
      <c r="BB96" s="4"/>
      <c r="BC96" s="4"/>
      <c r="BD96" s="4"/>
      <c r="BE96" s="4"/>
      <c r="CA96" s="22"/>
      <c r="CB96" s="22"/>
      <c r="CC96" s="22"/>
      <c r="CD96" s="4"/>
      <c r="CE96" s="4"/>
      <c r="CF96" s="4"/>
      <c r="CG96" s="4"/>
      <c r="CH96" s="4"/>
      <c r="CI96" s="22"/>
      <c r="CJ96" s="4"/>
      <c r="CK96" s="4"/>
      <c r="CL96" s="4"/>
      <c r="CM96" s="4"/>
      <c r="CN96" s="4"/>
    </row>
    <row r="97" spans="21:92" s="13" customFormat="1" x14ac:dyDescent="0.25">
      <c r="U97" s="22"/>
      <c r="V97" s="22"/>
      <c r="W97" s="22"/>
      <c r="X97" s="4"/>
      <c r="Y97" s="4"/>
      <c r="Z97" s="4"/>
      <c r="AA97" s="4"/>
      <c r="AB97" s="4"/>
      <c r="AC97" s="4"/>
      <c r="AD97" s="4"/>
      <c r="AE97" s="4"/>
      <c r="AF97" s="4"/>
      <c r="AG97" s="4"/>
      <c r="AH97" s="4"/>
      <c r="AI97" s="4"/>
      <c r="AJ97" s="4"/>
      <c r="AK97" s="4"/>
      <c r="AL97" s="4"/>
      <c r="AM97" s="4"/>
      <c r="AN97" s="4"/>
      <c r="AO97" s="4"/>
      <c r="AW97" s="22"/>
      <c r="AX97" s="22"/>
      <c r="AY97" s="22"/>
      <c r="AZ97" s="4"/>
      <c r="BA97" s="4"/>
      <c r="BB97" s="4"/>
      <c r="BC97" s="4"/>
      <c r="BD97" s="4"/>
      <c r="BE97" s="4"/>
      <c r="CA97" s="22"/>
      <c r="CB97" s="22"/>
      <c r="CC97" s="22"/>
      <c r="CD97" s="4"/>
      <c r="CE97" s="4"/>
      <c r="CF97" s="4"/>
      <c r="CG97" s="4"/>
      <c r="CH97" s="4"/>
      <c r="CI97" s="22"/>
      <c r="CJ97" s="4"/>
      <c r="CK97" s="4"/>
      <c r="CL97" s="4"/>
      <c r="CM97" s="4"/>
      <c r="CN97" s="4"/>
    </row>
    <row r="98" spans="21:92" s="13" customFormat="1" x14ac:dyDescent="0.25">
      <c r="U98" s="22"/>
      <c r="V98" s="22"/>
      <c r="W98" s="22"/>
      <c r="X98" s="4"/>
      <c r="Y98" s="4"/>
      <c r="Z98" s="4"/>
      <c r="AA98" s="4"/>
      <c r="AB98" s="4"/>
      <c r="AC98" s="4"/>
      <c r="AD98" s="4"/>
      <c r="AE98" s="4"/>
      <c r="AF98" s="4"/>
      <c r="AG98" s="4"/>
      <c r="AH98" s="4"/>
      <c r="AI98" s="4"/>
      <c r="AJ98" s="4"/>
      <c r="AK98" s="4"/>
      <c r="AL98" s="4"/>
      <c r="AM98" s="4"/>
      <c r="AN98" s="4"/>
      <c r="AO98" s="4"/>
      <c r="AW98" s="22"/>
      <c r="AX98" s="22"/>
      <c r="AY98" s="22"/>
      <c r="AZ98" s="4"/>
      <c r="BA98" s="4"/>
      <c r="BB98" s="4"/>
      <c r="BC98" s="4"/>
      <c r="BD98" s="4"/>
      <c r="BE98" s="4"/>
      <c r="CA98" s="22"/>
      <c r="CB98" s="22"/>
      <c r="CC98" s="22"/>
      <c r="CD98" s="4"/>
      <c r="CE98" s="4"/>
      <c r="CF98" s="4"/>
      <c r="CG98" s="4"/>
      <c r="CH98" s="4"/>
      <c r="CI98" s="22"/>
      <c r="CJ98" s="4"/>
      <c r="CK98" s="4"/>
      <c r="CL98" s="4"/>
      <c r="CM98" s="4"/>
      <c r="CN98" s="4"/>
    </row>
    <row r="99" spans="21:92" s="13" customFormat="1" x14ac:dyDescent="0.25">
      <c r="U99" s="22"/>
      <c r="V99" s="22"/>
      <c r="W99" s="22"/>
      <c r="X99" s="4"/>
      <c r="Y99" s="4"/>
      <c r="Z99" s="4"/>
      <c r="AA99" s="4"/>
      <c r="AB99" s="4"/>
      <c r="AC99" s="4"/>
      <c r="AD99" s="4"/>
      <c r="AE99" s="4"/>
      <c r="AF99" s="4"/>
      <c r="AG99" s="4"/>
      <c r="AH99" s="4"/>
      <c r="AI99" s="4"/>
      <c r="AJ99" s="4"/>
      <c r="AK99" s="4"/>
      <c r="AL99" s="4"/>
      <c r="AM99" s="4"/>
      <c r="AN99" s="4"/>
      <c r="AO99" s="4"/>
      <c r="AW99" s="22"/>
      <c r="AX99" s="22"/>
      <c r="AY99" s="22"/>
      <c r="AZ99" s="4"/>
      <c r="BA99" s="4"/>
      <c r="BB99" s="4"/>
      <c r="BC99" s="4"/>
      <c r="BD99" s="4"/>
      <c r="BE99" s="4"/>
      <c r="CA99" s="22"/>
      <c r="CB99" s="22"/>
      <c r="CC99" s="22"/>
      <c r="CD99" s="4"/>
      <c r="CE99" s="4"/>
      <c r="CF99" s="4"/>
      <c r="CG99" s="4"/>
      <c r="CH99" s="4"/>
      <c r="CI99" s="22"/>
      <c r="CJ99" s="4"/>
      <c r="CK99" s="4"/>
      <c r="CL99" s="4"/>
      <c r="CM99" s="4"/>
      <c r="CN99" s="4"/>
    </row>
    <row r="100" spans="21:92" s="13" customFormat="1" x14ac:dyDescent="0.25">
      <c r="U100" s="22"/>
      <c r="V100" s="22"/>
      <c r="W100" s="22"/>
      <c r="X100" s="4"/>
      <c r="Y100" s="4"/>
      <c r="Z100" s="4"/>
      <c r="AA100" s="4"/>
      <c r="AB100" s="4"/>
      <c r="AC100" s="4"/>
      <c r="AD100" s="4"/>
      <c r="AE100" s="4"/>
      <c r="AF100" s="4"/>
      <c r="AG100" s="4"/>
      <c r="AH100" s="4"/>
      <c r="AI100" s="4"/>
      <c r="AJ100" s="4"/>
      <c r="AK100" s="4"/>
      <c r="AL100" s="4"/>
      <c r="AM100" s="4"/>
      <c r="AN100" s="4"/>
      <c r="AO100" s="4"/>
      <c r="AW100" s="22"/>
      <c r="AX100" s="22"/>
      <c r="AY100" s="22"/>
      <c r="AZ100" s="4"/>
      <c r="BA100" s="4"/>
      <c r="BB100" s="4"/>
      <c r="BC100" s="4"/>
      <c r="BD100" s="4"/>
      <c r="BE100" s="4"/>
      <c r="CA100" s="22"/>
      <c r="CB100" s="22"/>
      <c r="CC100" s="22"/>
      <c r="CD100" s="4"/>
      <c r="CE100" s="4"/>
      <c r="CF100" s="4"/>
      <c r="CG100" s="4"/>
      <c r="CH100" s="4"/>
      <c r="CI100" s="22"/>
      <c r="CJ100" s="4"/>
      <c r="CK100" s="4"/>
      <c r="CL100" s="4"/>
      <c r="CM100" s="4"/>
      <c r="CN100" s="4"/>
    </row>
    <row r="101" spans="21:92" s="13" customFormat="1" x14ac:dyDescent="0.25">
      <c r="U101" s="22"/>
      <c r="V101" s="22"/>
      <c r="W101" s="22"/>
      <c r="X101" s="4"/>
      <c r="Y101" s="4"/>
      <c r="Z101" s="4"/>
      <c r="AA101" s="4"/>
      <c r="AB101" s="4"/>
      <c r="AC101" s="4"/>
      <c r="AD101" s="4"/>
      <c r="AE101" s="4"/>
      <c r="AF101" s="4"/>
      <c r="AG101" s="4"/>
      <c r="AH101" s="4"/>
      <c r="AI101" s="4"/>
      <c r="AJ101" s="4"/>
      <c r="AK101" s="4"/>
      <c r="AL101" s="4"/>
      <c r="AM101" s="4"/>
      <c r="AN101" s="4"/>
      <c r="AO101" s="4"/>
      <c r="AW101" s="22"/>
      <c r="AX101" s="22"/>
      <c r="AY101" s="22"/>
      <c r="AZ101" s="4"/>
      <c r="BA101" s="4"/>
      <c r="BB101" s="4"/>
      <c r="BC101" s="4"/>
      <c r="BD101" s="4"/>
      <c r="BE101" s="4"/>
      <c r="CA101" s="22"/>
      <c r="CB101" s="22"/>
      <c r="CC101" s="22"/>
      <c r="CD101" s="4"/>
      <c r="CE101" s="4"/>
      <c r="CF101" s="4"/>
      <c r="CG101" s="4"/>
      <c r="CH101" s="4"/>
      <c r="CI101" s="22"/>
      <c r="CJ101" s="4"/>
      <c r="CK101" s="4"/>
      <c r="CL101" s="4"/>
      <c r="CM101" s="4"/>
      <c r="CN101" s="4"/>
    </row>
    <row r="102" spans="21:92" s="13" customFormat="1" x14ac:dyDescent="0.25">
      <c r="U102" s="22"/>
      <c r="V102" s="22"/>
      <c r="W102" s="22"/>
      <c r="X102" s="4"/>
      <c r="Y102" s="4"/>
      <c r="Z102" s="4"/>
      <c r="AA102" s="4"/>
      <c r="AB102" s="4"/>
      <c r="AC102" s="4"/>
      <c r="AD102" s="4"/>
      <c r="AE102" s="4"/>
      <c r="AF102" s="4"/>
      <c r="AG102" s="4"/>
      <c r="AH102" s="4"/>
      <c r="AI102" s="4"/>
      <c r="AJ102" s="4"/>
      <c r="AK102" s="4"/>
      <c r="AL102" s="4"/>
      <c r="AM102" s="4"/>
      <c r="AN102" s="4"/>
      <c r="AO102" s="4"/>
      <c r="AW102" s="22"/>
      <c r="AX102" s="22"/>
      <c r="AY102" s="22"/>
      <c r="AZ102" s="4"/>
      <c r="BA102" s="4"/>
      <c r="BB102" s="4"/>
      <c r="BC102" s="4"/>
      <c r="BD102" s="4"/>
      <c r="BE102" s="4"/>
      <c r="CA102" s="22"/>
      <c r="CB102" s="22"/>
      <c r="CC102" s="22"/>
      <c r="CD102" s="4"/>
      <c r="CE102" s="4"/>
      <c r="CF102" s="4"/>
      <c r="CG102" s="4"/>
      <c r="CH102" s="4"/>
      <c r="CI102" s="22"/>
      <c r="CJ102" s="4"/>
      <c r="CK102" s="4"/>
      <c r="CL102" s="4"/>
      <c r="CM102" s="4"/>
      <c r="CN102" s="4"/>
    </row>
    <row r="103" spans="21:92" s="13" customFormat="1" x14ac:dyDescent="0.25">
      <c r="U103" s="22"/>
      <c r="V103" s="22"/>
      <c r="W103" s="22"/>
      <c r="X103" s="4"/>
      <c r="Y103" s="4"/>
      <c r="Z103" s="4"/>
      <c r="AA103" s="4"/>
      <c r="AB103" s="4"/>
      <c r="AC103" s="4"/>
      <c r="AD103" s="4"/>
      <c r="AE103" s="4"/>
      <c r="AF103" s="4"/>
      <c r="AG103" s="4"/>
      <c r="AH103" s="4"/>
      <c r="AI103" s="4"/>
      <c r="AJ103" s="4"/>
      <c r="AK103" s="4"/>
      <c r="AL103" s="4"/>
      <c r="AM103" s="4"/>
      <c r="AN103" s="4"/>
      <c r="AO103" s="4"/>
      <c r="AW103" s="22"/>
      <c r="AX103" s="22"/>
      <c r="AY103" s="22"/>
      <c r="AZ103" s="4"/>
      <c r="BA103" s="4"/>
      <c r="BB103" s="4"/>
      <c r="BC103" s="4"/>
      <c r="BD103" s="4"/>
      <c r="BE103" s="4"/>
      <c r="CA103" s="22"/>
      <c r="CB103" s="22"/>
      <c r="CC103" s="22"/>
      <c r="CD103" s="4"/>
      <c r="CE103" s="4"/>
      <c r="CF103" s="4"/>
      <c r="CG103" s="4"/>
      <c r="CH103" s="4"/>
      <c r="CI103" s="22"/>
      <c r="CJ103" s="4"/>
      <c r="CK103" s="4"/>
      <c r="CL103" s="4"/>
      <c r="CM103" s="4"/>
      <c r="CN103" s="4"/>
    </row>
    <row r="104" spans="21:92" s="13" customFormat="1" x14ac:dyDescent="0.25">
      <c r="U104" s="22"/>
      <c r="V104" s="22"/>
      <c r="W104" s="22"/>
      <c r="X104" s="4"/>
      <c r="Y104" s="4"/>
      <c r="Z104" s="4"/>
      <c r="AA104" s="4"/>
      <c r="AB104" s="4"/>
      <c r="AC104" s="4"/>
      <c r="AD104" s="4"/>
      <c r="AE104" s="4"/>
      <c r="AF104" s="4"/>
      <c r="AG104" s="4"/>
      <c r="AH104" s="4"/>
      <c r="AI104" s="4"/>
      <c r="AJ104" s="4"/>
      <c r="AK104" s="4"/>
      <c r="AL104" s="4"/>
      <c r="AM104" s="4"/>
      <c r="AN104" s="4"/>
      <c r="AO104" s="4"/>
      <c r="AW104" s="22"/>
      <c r="AX104" s="22"/>
      <c r="AY104" s="22"/>
      <c r="AZ104" s="4"/>
      <c r="BA104" s="4"/>
      <c r="BB104" s="4"/>
      <c r="BC104" s="4"/>
      <c r="BD104" s="4"/>
      <c r="BE104" s="4"/>
      <c r="CA104" s="22"/>
      <c r="CB104" s="22"/>
      <c r="CC104" s="22"/>
      <c r="CD104" s="4"/>
      <c r="CE104" s="4"/>
      <c r="CF104" s="4"/>
      <c r="CG104" s="4"/>
      <c r="CH104" s="4"/>
      <c r="CI104" s="22"/>
      <c r="CJ104" s="4"/>
      <c r="CK104" s="4"/>
      <c r="CL104" s="4"/>
      <c r="CM104" s="4"/>
      <c r="CN104" s="4"/>
    </row>
    <row r="105" spans="21:92" s="13" customFormat="1" x14ac:dyDescent="0.25">
      <c r="U105" s="22"/>
      <c r="V105" s="22"/>
      <c r="W105" s="22"/>
      <c r="X105" s="4"/>
      <c r="Y105" s="4"/>
      <c r="Z105" s="4"/>
      <c r="AA105" s="4"/>
      <c r="AB105" s="4"/>
      <c r="AC105" s="4"/>
      <c r="AD105" s="4"/>
      <c r="AE105" s="4"/>
      <c r="AF105" s="4"/>
      <c r="AG105" s="4"/>
      <c r="AH105" s="4"/>
      <c r="AI105" s="4"/>
      <c r="AJ105" s="4"/>
      <c r="AK105" s="4"/>
      <c r="AL105" s="4"/>
      <c r="AM105" s="4"/>
      <c r="AN105" s="4"/>
      <c r="AO105" s="4"/>
      <c r="AW105" s="22"/>
      <c r="AX105" s="22"/>
      <c r="AY105" s="22"/>
      <c r="AZ105" s="4"/>
      <c r="BA105" s="4"/>
      <c r="BB105" s="4"/>
      <c r="BC105" s="4"/>
      <c r="BD105" s="4"/>
      <c r="BE105" s="4"/>
      <c r="CA105" s="22"/>
      <c r="CB105" s="22"/>
      <c r="CC105" s="22"/>
      <c r="CD105" s="4"/>
      <c r="CE105" s="4"/>
      <c r="CF105" s="4"/>
      <c r="CG105" s="4"/>
      <c r="CH105" s="4"/>
      <c r="CI105" s="22"/>
      <c r="CJ105" s="4"/>
      <c r="CK105" s="4"/>
      <c r="CL105" s="4"/>
      <c r="CM105" s="4"/>
      <c r="CN105" s="4"/>
    </row>
    <row r="106" spans="21:92" s="13" customFormat="1" x14ac:dyDescent="0.25">
      <c r="U106" s="22"/>
      <c r="V106" s="22"/>
      <c r="W106" s="22"/>
      <c r="X106" s="4"/>
      <c r="Y106" s="4"/>
      <c r="Z106" s="4"/>
      <c r="AA106" s="4"/>
      <c r="AB106" s="4"/>
      <c r="AC106" s="4"/>
      <c r="AD106" s="4"/>
      <c r="AE106" s="4"/>
      <c r="AF106" s="4"/>
      <c r="AG106" s="4"/>
      <c r="AH106" s="4"/>
      <c r="AI106" s="4"/>
      <c r="AJ106" s="4"/>
      <c r="AK106" s="4"/>
      <c r="AL106" s="4"/>
      <c r="AM106" s="4"/>
      <c r="AN106" s="4"/>
      <c r="AO106" s="4"/>
      <c r="AW106" s="22"/>
      <c r="AX106" s="22"/>
      <c r="AY106" s="22"/>
      <c r="AZ106" s="4"/>
      <c r="BA106" s="4"/>
      <c r="BB106" s="4"/>
      <c r="BC106" s="4"/>
      <c r="BD106" s="4"/>
      <c r="BE106" s="4"/>
      <c r="CA106" s="22"/>
      <c r="CB106" s="22"/>
      <c r="CC106" s="22"/>
      <c r="CD106" s="4"/>
      <c r="CE106" s="4"/>
      <c r="CF106" s="4"/>
      <c r="CG106" s="4"/>
      <c r="CH106" s="4"/>
      <c r="CI106" s="22"/>
      <c r="CJ106" s="4"/>
      <c r="CK106" s="4"/>
      <c r="CL106" s="4"/>
      <c r="CM106" s="4"/>
      <c r="CN106" s="4"/>
    </row>
    <row r="107" spans="21:92" s="13" customFormat="1" x14ac:dyDescent="0.25">
      <c r="U107" s="22"/>
      <c r="V107" s="22"/>
      <c r="W107" s="22"/>
      <c r="X107" s="4"/>
      <c r="Y107" s="4"/>
      <c r="Z107" s="4"/>
      <c r="AA107" s="4"/>
      <c r="AB107" s="4"/>
      <c r="AC107" s="4"/>
      <c r="AD107" s="4"/>
      <c r="AE107" s="4"/>
      <c r="AF107" s="4"/>
      <c r="AG107" s="4"/>
      <c r="AH107" s="4"/>
      <c r="AI107" s="4"/>
      <c r="AJ107" s="4"/>
      <c r="AK107" s="4"/>
      <c r="AL107" s="4"/>
      <c r="AM107" s="4"/>
      <c r="AN107" s="4"/>
      <c r="AO107" s="4"/>
      <c r="AW107" s="22"/>
      <c r="AX107" s="22"/>
      <c r="AY107" s="22"/>
      <c r="AZ107" s="4"/>
      <c r="BA107" s="4"/>
      <c r="BB107" s="4"/>
      <c r="BC107" s="4"/>
      <c r="BD107" s="4"/>
      <c r="BE107" s="4"/>
      <c r="CA107" s="22"/>
      <c r="CB107" s="22"/>
      <c r="CC107" s="22"/>
      <c r="CD107" s="4"/>
      <c r="CE107" s="4"/>
      <c r="CF107" s="4"/>
      <c r="CG107" s="4"/>
      <c r="CH107" s="4"/>
      <c r="CI107" s="22"/>
      <c r="CJ107" s="4"/>
      <c r="CK107" s="4"/>
      <c r="CL107" s="4"/>
      <c r="CM107" s="4"/>
      <c r="CN107" s="4"/>
    </row>
    <row r="108" spans="21:92" s="13" customFormat="1" x14ac:dyDescent="0.25">
      <c r="U108" s="22"/>
      <c r="V108" s="22"/>
      <c r="W108" s="22"/>
      <c r="X108" s="4"/>
      <c r="Y108" s="4"/>
      <c r="Z108" s="4"/>
      <c r="AA108" s="4"/>
      <c r="AB108" s="4"/>
      <c r="AC108" s="4"/>
      <c r="AD108" s="4"/>
      <c r="AE108" s="4"/>
      <c r="AF108" s="4"/>
      <c r="AG108" s="4"/>
      <c r="AH108" s="4"/>
      <c r="AI108" s="4"/>
      <c r="AJ108" s="4"/>
      <c r="AK108" s="4"/>
      <c r="AL108" s="4"/>
      <c r="AM108" s="4"/>
      <c r="AN108" s="4"/>
      <c r="AO108" s="4"/>
      <c r="AW108" s="22"/>
      <c r="AX108" s="22"/>
      <c r="AY108" s="22"/>
      <c r="AZ108" s="4"/>
      <c r="BA108" s="4"/>
      <c r="BB108" s="4"/>
      <c r="BC108" s="4"/>
      <c r="BD108" s="4"/>
      <c r="BE108" s="4"/>
      <c r="CA108" s="22"/>
      <c r="CB108" s="22"/>
      <c r="CC108" s="22"/>
      <c r="CD108" s="4"/>
      <c r="CE108" s="4"/>
      <c r="CF108" s="4"/>
      <c r="CG108" s="4"/>
      <c r="CH108" s="4"/>
      <c r="CI108" s="22"/>
      <c r="CJ108" s="4"/>
      <c r="CK108" s="4"/>
      <c r="CL108" s="4"/>
      <c r="CM108" s="4"/>
      <c r="CN108" s="4"/>
    </row>
    <row r="109" spans="21:92" s="13" customFormat="1" x14ac:dyDescent="0.25">
      <c r="U109" s="22"/>
      <c r="V109" s="22"/>
      <c r="W109" s="22"/>
      <c r="X109" s="4"/>
      <c r="Y109" s="4"/>
      <c r="Z109" s="4"/>
      <c r="AA109" s="4"/>
      <c r="AB109" s="4"/>
      <c r="AC109" s="4"/>
      <c r="AD109" s="4"/>
      <c r="AE109" s="4"/>
      <c r="AF109" s="4"/>
      <c r="AG109" s="4"/>
      <c r="AH109" s="4"/>
      <c r="AI109" s="4"/>
      <c r="AJ109" s="4"/>
      <c r="AK109" s="4"/>
      <c r="AL109" s="4"/>
      <c r="AM109" s="4"/>
      <c r="AN109" s="4"/>
      <c r="AO109" s="4"/>
      <c r="AW109" s="22"/>
      <c r="AX109" s="22"/>
      <c r="AY109" s="22"/>
      <c r="AZ109" s="4"/>
      <c r="BA109" s="4"/>
      <c r="BB109" s="4"/>
      <c r="BC109" s="4"/>
      <c r="BD109" s="4"/>
      <c r="BE109" s="4"/>
      <c r="CA109" s="22"/>
      <c r="CB109" s="22"/>
      <c r="CC109" s="22"/>
      <c r="CD109" s="4"/>
      <c r="CE109" s="4"/>
      <c r="CF109" s="4"/>
      <c r="CG109" s="4"/>
      <c r="CH109" s="4"/>
      <c r="CI109" s="22"/>
      <c r="CJ109" s="4"/>
      <c r="CK109" s="4"/>
      <c r="CL109" s="4"/>
      <c r="CM109" s="4"/>
      <c r="CN109" s="4"/>
    </row>
    <row r="110" spans="21:92" s="13" customFormat="1" x14ac:dyDescent="0.25">
      <c r="U110" s="22"/>
      <c r="V110" s="22"/>
      <c r="W110" s="22"/>
      <c r="X110" s="4"/>
      <c r="Y110" s="4"/>
      <c r="Z110" s="4"/>
      <c r="AA110" s="4"/>
      <c r="AB110" s="4"/>
      <c r="AC110" s="4"/>
      <c r="AD110" s="4"/>
      <c r="AE110" s="4"/>
      <c r="AF110" s="4"/>
      <c r="AG110" s="4"/>
      <c r="AH110" s="4"/>
      <c r="AI110" s="4"/>
      <c r="AJ110" s="4"/>
      <c r="AK110" s="4"/>
      <c r="AL110" s="4"/>
      <c r="AM110" s="4"/>
      <c r="AN110" s="4"/>
      <c r="AO110" s="4"/>
      <c r="AW110" s="22"/>
      <c r="AX110" s="22"/>
      <c r="AY110" s="22"/>
      <c r="AZ110" s="4"/>
      <c r="BA110" s="4"/>
      <c r="BB110" s="4"/>
      <c r="BC110" s="4"/>
      <c r="BD110" s="4"/>
      <c r="BE110" s="4"/>
      <c r="CA110" s="22"/>
      <c r="CB110" s="22"/>
      <c r="CC110" s="22"/>
      <c r="CD110" s="4"/>
      <c r="CE110" s="4"/>
      <c r="CF110" s="4"/>
      <c r="CG110" s="4"/>
      <c r="CH110" s="4"/>
      <c r="CI110" s="22"/>
      <c r="CJ110" s="4"/>
      <c r="CK110" s="4"/>
      <c r="CL110" s="4"/>
      <c r="CM110" s="4"/>
      <c r="CN110" s="4"/>
    </row>
    <row r="111" spans="21:92" s="13" customFormat="1" x14ac:dyDescent="0.25">
      <c r="U111" s="22"/>
      <c r="V111" s="22"/>
      <c r="W111" s="22"/>
      <c r="X111" s="4"/>
      <c r="Y111" s="4"/>
      <c r="Z111" s="4"/>
      <c r="AA111" s="4"/>
      <c r="AB111" s="4"/>
      <c r="AC111" s="4"/>
      <c r="AD111" s="4"/>
      <c r="AE111" s="4"/>
      <c r="AF111" s="4"/>
      <c r="AG111" s="4"/>
      <c r="AH111" s="4"/>
      <c r="AI111" s="4"/>
      <c r="AJ111" s="4"/>
      <c r="AK111" s="4"/>
      <c r="AL111" s="4"/>
      <c r="AM111" s="4"/>
      <c r="AN111" s="4"/>
      <c r="AO111" s="4"/>
      <c r="AW111" s="22"/>
      <c r="AX111" s="22"/>
      <c r="AY111" s="22"/>
      <c r="AZ111" s="4"/>
      <c r="BA111" s="4"/>
      <c r="BB111" s="4"/>
      <c r="BC111" s="4"/>
      <c r="BD111" s="4"/>
      <c r="BE111" s="4"/>
      <c r="CA111" s="22"/>
      <c r="CB111" s="22"/>
      <c r="CC111" s="22"/>
      <c r="CD111" s="4"/>
      <c r="CE111" s="4"/>
      <c r="CF111" s="4"/>
      <c r="CG111" s="4"/>
      <c r="CH111" s="4"/>
      <c r="CI111" s="22"/>
      <c r="CJ111" s="4"/>
      <c r="CK111" s="4"/>
      <c r="CL111" s="4"/>
      <c r="CM111" s="4"/>
      <c r="CN111" s="4"/>
    </row>
    <row r="112" spans="21:92" s="13" customFormat="1" x14ac:dyDescent="0.25">
      <c r="U112" s="22"/>
      <c r="V112" s="22"/>
      <c r="W112" s="22"/>
      <c r="X112" s="4"/>
      <c r="Y112" s="4"/>
      <c r="Z112" s="4"/>
      <c r="AA112" s="4"/>
      <c r="AB112" s="4"/>
      <c r="AC112" s="4"/>
      <c r="AD112" s="4"/>
      <c r="AE112" s="4"/>
      <c r="AF112" s="4"/>
      <c r="AG112" s="4"/>
      <c r="AH112" s="4"/>
      <c r="AI112" s="4"/>
      <c r="AJ112" s="4"/>
      <c r="AK112" s="4"/>
      <c r="AL112" s="4"/>
      <c r="AM112" s="4"/>
      <c r="AN112" s="4"/>
      <c r="AO112" s="4"/>
      <c r="AW112" s="22"/>
      <c r="AX112" s="22"/>
      <c r="AY112" s="22"/>
      <c r="AZ112" s="4"/>
      <c r="BA112" s="4"/>
      <c r="BB112" s="4"/>
      <c r="BC112" s="4"/>
      <c r="BD112" s="4"/>
      <c r="BE112" s="4"/>
      <c r="CA112" s="22"/>
      <c r="CB112" s="22"/>
      <c r="CC112" s="22"/>
      <c r="CD112" s="4"/>
      <c r="CE112" s="4"/>
      <c r="CF112" s="4"/>
      <c r="CG112" s="4"/>
      <c r="CH112" s="4"/>
      <c r="CI112" s="22"/>
      <c r="CJ112" s="4"/>
      <c r="CK112" s="4"/>
      <c r="CL112" s="4"/>
      <c r="CM112" s="4"/>
      <c r="CN112" s="4"/>
    </row>
    <row r="113" spans="21:92" s="13" customFormat="1" x14ac:dyDescent="0.25">
      <c r="U113" s="22"/>
      <c r="V113" s="22"/>
      <c r="W113" s="22"/>
      <c r="X113" s="4"/>
      <c r="Y113" s="4"/>
      <c r="Z113" s="4"/>
      <c r="AA113" s="4"/>
      <c r="AB113" s="4"/>
      <c r="AC113" s="4"/>
      <c r="AD113" s="4"/>
      <c r="AE113" s="4"/>
      <c r="AF113" s="4"/>
      <c r="AG113" s="4"/>
      <c r="AH113" s="4"/>
      <c r="AI113" s="4"/>
      <c r="AJ113" s="4"/>
      <c r="AK113" s="4"/>
      <c r="AL113" s="4"/>
      <c r="AM113" s="4"/>
      <c r="AN113" s="4"/>
      <c r="AO113" s="4"/>
      <c r="AW113" s="22"/>
      <c r="AX113" s="22"/>
      <c r="AY113" s="22"/>
      <c r="AZ113" s="4"/>
      <c r="BA113" s="4"/>
      <c r="BB113" s="4"/>
      <c r="BC113" s="4"/>
      <c r="BD113" s="4"/>
      <c r="BE113" s="4"/>
      <c r="CA113" s="22"/>
      <c r="CB113" s="22"/>
      <c r="CC113" s="22"/>
      <c r="CD113" s="4"/>
      <c r="CE113" s="4"/>
      <c r="CF113" s="4"/>
      <c r="CG113" s="4"/>
      <c r="CH113" s="4"/>
      <c r="CI113" s="22"/>
      <c r="CJ113" s="4"/>
      <c r="CK113" s="4"/>
      <c r="CL113" s="4"/>
      <c r="CM113" s="4"/>
      <c r="CN113" s="4"/>
    </row>
    <row r="114" spans="21:92" s="13" customFormat="1" x14ac:dyDescent="0.25">
      <c r="U114" s="22"/>
      <c r="V114" s="22"/>
      <c r="W114" s="22"/>
      <c r="X114" s="4"/>
      <c r="Y114" s="4"/>
      <c r="Z114" s="4"/>
      <c r="AA114" s="4"/>
      <c r="AB114" s="4"/>
      <c r="AC114" s="4"/>
      <c r="AD114" s="4"/>
      <c r="AE114" s="4"/>
      <c r="AF114" s="4"/>
      <c r="AG114" s="4"/>
      <c r="AH114" s="4"/>
      <c r="AI114" s="4"/>
      <c r="AJ114" s="4"/>
      <c r="AK114" s="4"/>
      <c r="AL114" s="4"/>
      <c r="AM114" s="4"/>
      <c r="AN114" s="4"/>
      <c r="AO114" s="4"/>
      <c r="AW114" s="22"/>
      <c r="AX114" s="22"/>
      <c r="AY114" s="22"/>
      <c r="AZ114" s="4"/>
      <c r="BA114" s="4"/>
      <c r="BB114" s="4"/>
      <c r="BC114" s="4"/>
      <c r="BD114" s="4"/>
      <c r="BE114" s="4"/>
      <c r="CA114" s="22"/>
      <c r="CB114" s="22"/>
      <c r="CC114" s="22"/>
      <c r="CD114" s="4"/>
      <c r="CE114" s="4"/>
      <c r="CF114" s="4"/>
      <c r="CG114" s="4"/>
      <c r="CH114" s="4"/>
      <c r="CI114" s="22"/>
      <c r="CJ114" s="4"/>
      <c r="CK114" s="4"/>
      <c r="CL114" s="4"/>
      <c r="CM114" s="4"/>
      <c r="CN114" s="4"/>
    </row>
    <row r="115" spans="21:92" s="13" customFormat="1" x14ac:dyDescent="0.25">
      <c r="U115" s="22"/>
      <c r="V115" s="22"/>
      <c r="W115" s="22"/>
      <c r="X115" s="4"/>
      <c r="Y115" s="4"/>
      <c r="Z115" s="4"/>
      <c r="AA115" s="4"/>
      <c r="AB115" s="4"/>
      <c r="AC115" s="4"/>
      <c r="AD115" s="4"/>
      <c r="AE115" s="4"/>
      <c r="AF115" s="4"/>
      <c r="AG115" s="4"/>
      <c r="AH115" s="4"/>
      <c r="AI115" s="4"/>
      <c r="AJ115" s="4"/>
      <c r="AK115" s="4"/>
      <c r="AL115" s="4"/>
      <c r="AM115" s="4"/>
      <c r="AN115" s="4"/>
      <c r="AO115" s="4"/>
      <c r="AW115" s="22"/>
      <c r="AX115" s="22"/>
      <c r="AY115" s="22"/>
      <c r="AZ115" s="4"/>
      <c r="BA115" s="4"/>
      <c r="BB115" s="4"/>
      <c r="BC115" s="4"/>
      <c r="BD115" s="4"/>
      <c r="BE115" s="4"/>
      <c r="CA115" s="22"/>
      <c r="CB115" s="22"/>
      <c r="CC115" s="22"/>
      <c r="CD115" s="4"/>
      <c r="CE115" s="4"/>
      <c r="CF115" s="4"/>
      <c r="CG115" s="4"/>
      <c r="CH115" s="4"/>
      <c r="CI115" s="22"/>
      <c r="CJ115" s="4"/>
      <c r="CK115" s="4"/>
      <c r="CL115" s="4"/>
      <c r="CM115" s="4"/>
      <c r="CN115" s="4"/>
    </row>
    <row r="116" spans="21:92" s="13" customFormat="1" x14ac:dyDescent="0.25">
      <c r="U116" s="22"/>
      <c r="V116" s="22"/>
      <c r="W116" s="22"/>
      <c r="X116" s="4"/>
      <c r="Y116" s="4"/>
      <c r="Z116" s="4"/>
      <c r="AA116" s="4"/>
      <c r="AB116" s="4"/>
      <c r="AC116" s="4"/>
      <c r="AD116" s="4"/>
      <c r="AE116" s="4"/>
      <c r="AF116" s="4"/>
      <c r="AG116" s="4"/>
      <c r="AH116" s="4"/>
      <c r="AI116" s="4"/>
      <c r="AJ116" s="4"/>
      <c r="AK116" s="4"/>
      <c r="AL116" s="4"/>
      <c r="AM116" s="4"/>
      <c r="AN116" s="4"/>
      <c r="AO116" s="4"/>
      <c r="AW116" s="22"/>
      <c r="AX116" s="22"/>
      <c r="AY116" s="22"/>
      <c r="AZ116" s="4"/>
      <c r="BA116" s="4"/>
      <c r="BB116" s="4"/>
      <c r="BC116" s="4"/>
      <c r="BD116" s="4"/>
      <c r="BE116" s="4"/>
      <c r="CA116" s="22"/>
      <c r="CB116" s="22"/>
      <c r="CC116" s="22"/>
      <c r="CD116" s="4"/>
      <c r="CE116" s="4"/>
      <c r="CF116" s="4"/>
      <c r="CG116" s="4"/>
      <c r="CH116" s="4"/>
      <c r="CI116" s="22"/>
      <c r="CJ116" s="4"/>
      <c r="CK116" s="4"/>
      <c r="CL116" s="4"/>
      <c r="CM116" s="4"/>
      <c r="CN116" s="4"/>
    </row>
    <row r="117" spans="21:92" s="13" customFormat="1" x14ac:dyDescent="0.25">
      <c r="U117" s="22"/>
      <c r="V117" s="22"/>
      <c r="W117" s="22"/>
      <c r="X117" s="4"/>
      <c r="Y117" s="4"/>
      <c r="Z117" s="4"/>
      <c r="AA117" s="4"/>
      <c r="AB117" s="4"/>
      <c r="AC117" s="4"/>
      <c r="AD117" s="4"/>
      <c r="AE117" s="4"/>
      <c r="AF117" s="4"/>
      <c r="AG117" s="4"/>
      <c r="AH117" s="4"/>
      <c r="AI117" s="4"/>
      <c r="AJ117" s="4"/>
      <c r="AK117" s="4"/>
      <c r="AL117" s="4"/>
      <c r="AM117" s="4"/>
      <c r="AN117" s="4"/>
      <c r="AO117" s="4"/>
      <c r="AW117" s="22"/>
      <c r="AX117" s="22"/>
      <c r="AY117" s="22"/>
      <c r="AZ117" s="4"/>
      <c r="BA117" s="4"/>
      <c r="BB117" s="4"/>
      <c r="BC117" s="4"/>
      <c r="BD117" s="4"/>
      <c r="BE117" s="4"/>
      <c r="CA117" s="22"/>
      <c r="CB117" s="22"/>
      <c r="CC117" s="22"/>
      <c r="CD117" s="4"/>
      <c r="CE117" s="4"/>
      <c r="CF117" s="4"/>
      <c r="CG117" s="4"/>
      <c r="CH117" s="4"/>
      <c r="CI117" s="22"/>
      <c r="CJ117" s="4"/>
      <c r="CK117" s="4"/>
      <c r="CL117" s="4"/>
      <c r="CM117" s="4"/>
      <c r="CN117" s="4"/>
    </row>
    <row r="118" spans="21:92" s="13" customFormat="1" x14ac:dyDescent="0.25">
      <c r="U118" s="22"/>
      <c r="V118" s="22"/>
      <c r="W118" s="22"/>
      <c r="X118" s="4"/>
      <c r="Y118" s="4"/>
      <c r="Z118" s="4"/>
      <c r="AA118" s="4"/>
      <c r="AB118" s="4"/>
      <c r="AC118" s="4"/>
      <c r="AD118" s="4"/>
      <c r="AE118" s="4"/>
      <c r="AF118" s="4"/>
      <c r="AG118" s="4"/>
      <c r="AH118" s="4"/>
      <c r="AI118" s="4"/>
      <c r="AJ118" s="4"/>
      <c r="AK118" s="4"/>
      <c r="AL118" s="4"/>
      <c r="AM118" s="4"/>
      <c r="AN118" s="4"/>
      <c r="AO118" s="4"/>
      <c r="AW118" s="22"/>
      <c r="AX118" s="22"/>
      <c r="AY118" s="22"/>
      <c r="AZ118" s="4"/>
      <c r="BA118" s="4"/>
      <c r="BB118" s="4"/>
      <c r="BC118" s="4"/>
      <c r="BD118" s="4"/>
      <c r="BE118" s="4"/>
      <c r="CA118" s="22"/>
      <c r="CB118" s="22"/>
      <c r="CC118" s="22"/>
      <c r="CD118" s="4"/>
      <c r="CE118" s="4"/>
      <c r="CF118" s="4"/>
      <c r="CG118" s="4"/>
      <c r="CH118" s="4"/>
      <c r="CI118" s="22"/>
      <c r="CJ118" s="4"/>
      <c r="CK118" s="4"/>
      <c r="CL118" s="4"/>
      <c r="CM118" s="4"/>
      <c r="CN118" s="4"/>
    </row>
    <row r="119" spans="21:92" s="13" customFormat="1" x14ac:dyDescent="0.25">
      <c r="U119" s="22"/>
      <c r="V119" s="22"/>
      <c r="W119" s="22"/>
      <c r="X119" s="4"/>
      <c r="Y119" s="4"/>
      <c r="Z119" s="4"/>
      <c r="AA119" s="4"/>
      <c r="AB119" s="4"/>
      <c r="AC119" s="4"/>
      <c r="AD119" s="4"/>
      <c r="AE119" s="4"/>
      <c r="AF119" s="4"/>
      <c r="AG119" s="4"/>
      <c r="AH119" s="4"/>
      <c r="AI119" s="4"/>
      <c r="AJ119" s="4"/>
      <c r="AK119" s="4"/>
      <c r="AL119" s="4"/>
      <c r="AM119" s="4"/>
      <c r="AN119" s="4"/>
      <c r="AO119" s="4"/>
      <c r="AW119" s="22"/>
      <c r="AX119" s="22"/>
      <c r="AY119" s="22"/>
      <c r="AZ119" s="4"/>
      <c r="BA119" s="4"/>
      <c r="BB119" s="4"/>
      <c r="BC119" s="4"/>
      <c r="BD119" s="4"/>
      <c r="BE119" s="4"/>
      <c r="CA119" s="22"/>
      <c r="CB119" s="22"/>
      <c r="CC119" s="22"/>
      <c r="CD119" s="4"/>
      <c r="CE119" s="4"/>
      <c r="CF119" s="4"/>
      <c r="CG119" s="4"/>
      <c r="CH119" s="4"/>
      <c r="CI119" s="22"/>
      <c r="CJ119" s="4"/>
      <c r="CK119" s="4"/>
      <c r="CL119" s="4"/>
      <c r="CM119" s="4"/>
      <c r="CN119" s="4"/>
    </row>
    <row r="120" spans="21:92" s="13" customFormat="1" x14ac:dyDescent="0.25">
      <c r="U120" s="22"/>
      <c r="V120" s="22"/>
      <c r="W120" s="22"/>
      <c r="X120" s="4"/>
      <c r="Y120" s="4"/>
      <c r="Z120" s="4"/>
      <c r="AA120" s="4"/>
      <c r="AB120" s="4"/>
      <c r="AC120" s="4"/>
      <c r="AD120" s="4"/>
      <c r="AE120" s="4"/>
      <c r="AF120" s="4"/>
      <c r="AG120" s="4"/>
      <c r="AH120" s="4"/>
      <c r="AI120" s="4"/>
      <c r="AJ120" s="4"/>
      <c r="AK120" s="4"/>
      <c r="AL120" s="4"/>
      <c r="AM120" s="4"/>
      <c r="AN120" s="4"/>
      <c r="AO120" s="4"/>
      <c r="AW120" s="22"/>
      <c r="AX120" s="22"/>
      <c r="AY120" s="22"/>
      <c r="AZ120" s="4"/>
      <c r="BA120" s="4"/>
      <c r="BB120" s="4"/>
      <c r="BC120" s="4"/>
      <c r="BD120" s="4"/>
      <c r="BE120" s="4"/>
      <c r="CA120" s="22"/>
      <c r="CB120" s="22"/>
      <c r="CC120" s="22"/>
      <c r="CD120" s="4"/>
      <c r="CE120" s="4"/>
      <c r="CF120" s="4"/>
      <c r="CG120" s="4"/>
      <c r="CH120" s="4"/>
      <c r="CI120" s="22"/>
      <c r="CJ120" s="4"/>
      <c r="CK120" s="4"/>
      <c r="CL120" s="4"/>
      <c r="CM120" s="4"/>
      <c r="CN120" s="4"/>
    </row>
    <row r="121" spans="21:92" s="13" customFormat="1" x14ac:dyDescent="0.25">
      <c r="U121" s="22"/>
      <c r="V121" s="22"/>
      <c r="W121" s="22"/>
      <c r="X121" s="4"/>
      <c r="Y121" s="4"/>
      <c r="Z121" s="4"/>
      <c r="AA121" s="4"/>
      <c r="AB121" s="4"/>
      <c r="AC121" s="4"/>
      <c r="AD121" s="4"/>
      <c r="AE121" s="4"/>
      <c r="AF121" s="4"/>
      <c r="AG121" s="4"/>
      <c r="AH121" s="4"/>
      <c r="AI121" s="4"/>
      <c r="AJ121" s="4"/>
      <c r="AK121" s="4"/>
      <c r="AL121" s="4"/>
      <c r="AM121" s="4"/>
      <c r="AN121" s="4"/>
      <c r="AO121" s="4"/>
      <c r="AW121" s="22"/>
      <c r="AX121" s="22"/>
      <c r="AY121" s="22"/>
      <c r="AZ121" s="4"/>
      <c r="BA121" s="4"/>
      <c r="BB121" s="4"/>
      <c r="BC121" s="4"/>
      <c r="BD121" s="4"/>
      <c r="BE121" s="4"/>
      <c r="CA121" s="22"/>
      <c r="CB121" s="22"/>
      <c r="CC121" s="22"/>
      <c r="CD121" s="4"/>
      <c r="CE121" s="4"/>
      <c r="CF121" s="4"/>
      <c r="CG121" s="4"/>
      <c r="CH121" s="4"/>
      <c r="CI121" s="22"/>
      <c r="CJ121" s="4"/>
      <c r="CK121" s="4"/>
      <c r="CL121" s="4"/>
      <c r="CM121" s="4"/>
      <c r="CN121" s="4"/>
    </row>
    <row r="122" spans="21:92" s="13" customFormat="1" x14ac:dyDescent="0.25">
      <c r="U122" s="22"/>
      <c r="V122" s="22"/>
      <c r="W122" s="22"/>
      <c r="X122" s="4"/>
      <c r="Y122" s="4"/>
      <c r="Z122" s="4"/>
      <c r="AA122" s="4"/>
      <c r="AB122" s="4"/>
      <c r="AC122" s="4"/>
      <c r="AD122" s="4"/>
      <c r="AE122" s="4"/>
      <c r="AF122" s="4"/>
      <c r="AG122" s="4"/>
      <c r="AH122" s="4"/>
      <c r="AI122" s="4"/>
      <c r="AJ122" s="4"/>
      <c r="AK122" s="4"/>
      <c r="AL122" s="4"/>
      <c r="AM122" s="4"/>
      <c r="AN122" s="4"/>
      <c r="AO122" s="4"/>
      <c r="AW122" s="22"/>
      <c r="AX122" s="22"/>
      <c r="AY122" s="22"/>
      <c r="AZ122" s="4"/>
      <c r="BA122" s="4"/>
      <c r="BB122" s="4"/>
      <c r="BC122" s="4"/>
      <c r="BD122" s="4"/>
      <c r="BE122" s="4"/>
      <c r="CA122" s="22"/>
      <c r="CB122" s="22"/>
      <c r="CC122" s="22"/>
      <c r="CD122" s="4"/>
      <c r="CE122" s="4"/>
      <c r="CF122" s="4"/>
      <c r="CG122" s="4"/>
      <c r="CH122" s="4"/>
      <c r="CI122" s="22"/>
      <c r="CJ122" s="4"/>
      <c r="CK122" s="4"/>
      <c r="CL122" s="4"/>
      <c r="CM122" s="4"/>
      <c r="CN122" s="4"/>
    </row>
    <row r="123" spans="21:92" s="13" customFormat="1" x14ac:dyDescent="0.25">
      <c r="U123" s="22"/>
      <c r="V123" s="22"/>
      <c r="W123" s="22"/>
      <c r="X123" s="4"/>
      <c r="Y123" s="4"/>
      <c r="Z123" s="4"/>
      <c r="AA123" s="4"/>
      <c r="AB123" s="4"/>
      <c r="AC123" s="4"/>
      <c r="AD123" s="4"/>
      <c r="AE123" s="4"/>
      <c r="AF123" s="4"/>
      <c r="AG123" s="4"/>
      <c r="AH123" s="4"/>
      <c r="AI123" s="4"/>
      <c r="AJ123" s="4"/>
      <c r="AK123" s="4"/>
      <c r="AL123" s="4"/>
      <c r="AM123" s="4"/>
      <c r="AN123" s="4"/>
      <c r="AO123" s="4"/>
      <c r="AW123" s="22"/>
      <c r="AX123" s="22"/>
      <c r="AY123" s="22"/>
      <c r="AZ123" s="4"/>
      <c r="BA123" s="4"/>
      <c r="BB123" s="4"/>
      <c r="BC123" s="4"/>
      <c r="BD123" s="4"/>
      <c r="BE123" s="4"/>
      <c r="CA123" s="22"/>
      <c r="CB123" s="22"/>
      <c r="CC123" s="22"/>
      <c r="CD123" s="4"/>
      <c r="CE123" s="4"/>
      <c r="CF123" s="4"/>
      <c r="CG123" s="4"/>
      <c r="CH123" s="4"/>
      <c r="CI123" s="22"/>
      <c r="CJ123" s="4"/>
      <c r="CK123" s="4"/>
      <c r="CL123" s="4"/>
      <c r="CM123" s="4"/>
      <c r="CN123" s="4"/>
    </row>
    <row r="124" spans="21:92" s="13" customFormat="1" x14ac:dyDescent="0.25">
      <c r="U124" s="22"/>
      <c r="V124" s="22"/>
      <c r="W124" s="22"/>
      <c r="X124" s="4"/>
      <c r="Y124" s="4"/>
      <c r="Z124" s="4"/>
      <c r="AA124" s="4"/>
      <c r="AB124" s="4"/>
      <c r="AC124" s="4"/>
      <c r="AD124" s="4"/>
      <c r="AE124" s="4"/>
      <c r="AF124" s="4"/>
      <c r="AG124" s="4"/>
      <c r="AH124" s="4"/>
      <c r="AI124" s="4"/>
      <c r="AJ124" s="4"/>
      <c r="AK124" s="4"/>
      <c r="AL124" s="4"/>
      <c r="AM124" s="4"/>
      <c r="AN124" s="4"/>
      <c r="AO124" s="4"/>
      <c r="AW124" s="22"/>
      <c r="AX124" s="22"/>
      <c r="AY124" s="22"/>
      <c r="AZ124" s="4"/>
      <c r="BA124" s="4"/>
      <c r="BB124" s="4"/>
      <c r="BC124" s="4"/>
      <c r="BD124" s="4"/>
      <c r="BE124" s="4"/>
      <c r="CA124" s="22"/>
      <c r="CB124" s="22"/>
      <c r="CC124" s="22"/>
      <c r="CD124" s="4"/>
      <c r="CE124" s="4"/>
      <c r="CF124" s="4"/>
      <c r="CG124" s="4"/>
      <c r="CH124" s="4"/>
      <c r="CI124" s="22"/>
      <c r="CJ124" s="4"/>
      <c r="CK124" s="4"/>
      <c r="CL124" s="4"/>
      <c r="CM124" s="4"/>
      <c r="CN124" s="4"/>
    </row>
    <row r="125" spans="21:92" s="13" customFormat="1" x14ac:dyDescent="0.25">
      <c r="U125" s="22"/>
      <c r="V125" s="22"/>
      <c r="W125" s="22"/>
      <c r="X125" s="4"/>
      <c r="Y125" s="4"/>
      <c r="Z125" s="4"/>
      <c r="AA125" s="4"/>
      <c r="AB125" s="4"/>
      <c r="AC125" s="4"/>
      <c r="AD125" s="4"/>
      <c r="AE125" s="4"/>
      <c r="AF125" s="4"/>
      <c r="AG125" s="4"/>
      <c r="AH125" s="4"/>
      <c r="AI125" s="4"/>
      <c r="AJ125" s="4"/>
      <c r="AK125" s="4"/>
      <c r="AL125" s="4"/>
      <c r="AM125" s="4"/>
      <c r="AN125" s="4"/>
      <c r="AO125" s="4"/>
      <c r="AW125" s="22"/>
      <c r="AX125" s="22"/>
      <c r="AY125" s="22"/>
      <c r="AZ125" s="4"/>
      <c r="BA125" s="4"/>
      <c r="BB125" s="4"/>
      <c r="BC125" s="4"/>
      <c r="BD125" s="4"/>
      <c r="BE125" s="4"/>
      <c r="CA125" s="22"/>
      <c r="CB125" s="22"/>
      <c r="CC125" s="22"/>
      <c r="CD125" s="4"/>
      <c r="CE125" s="4"/>
      <c r="CF125" s="4"/>
      <c r="CG125" s="4"/>
      <c r="CH125" s="4"/>
      <c r="CI125" s="22"/>
      <c r="CJ125" s="4"/>
      <c r="CK125" s="4"/>
      <c r="CL125" s="4"/>
      <c r="CM125" s="4"/>
      <c r="CN125" s="4"/>
    </row>
    <row r="126" spans="21:92" s="13" customFormat="1" x14ac:dyDescent="0.25">
      <c r="U126" s="22"/>
      <c r="V126" s="22"/>
      <c r="W126" s="22"/>
      <c r="X126" s="4"/>
      <c r="Y126" s="4"/>
      <c r="Z126" s="4"/>
      <c r="AA126" s="4"/>
      <c r="AB126" s="4"/>
      <c r="AC126" s="4"/>
      <c r="AD126" s="4"/>
      <c r="AE126" s="4"/>
      <c r="AF126" s="4"/>
      <c r="AG126" s="4"/>
      <c r="AH126" s="4"/>
      <c r="AI126" s="4"/>
      <c r="AJ126" s="4"/>
      <c r="AK126" s="4"/>
      <c r="AL126" s="4"/>
      <c r="AM126" s="4"/>
      <c r="AN126" s="4"/>
      <c r="AO126" s="4"/>
      <c r="AW126" s="22"/>
      <c r="AX126" s="22"/>
      <c r="AY126" s="22"/>
      <c r="AZ126" s="4"/>
      <c r="BA126" s="4"/>
      <c r="BB126" s="4"/>
      <c r="BC126" s="4"/>
      <c r="BD126" s="4"/>
      <c r="BE126" s="4"/>
      <c r="CA126" s="22"/>
      <c r="CB126" s="22"/>
      <c r="CC126" s="22"/>
      <c r="CD126" s="4"/>
      <c r="CE126" s="4"/>
      <c r="CF126" s="4"/>
      <c r="CG126" s="4"/>
      <c r="CH126" s="4"/>
      <c r="CI126" s="22"/>
      <c r="CJ126" s="4"/>
      <c r="CK126" s="4"/>
      <c r="CL126" s="4"/>
      <c r="CM126" s="4"/>
      <c r="CN126" s="4"/>
    </row>
    <row r="127" spans="21:92" s="13" customFormat="1" x14ac:dyDescent="0.25">
      <c r="U127" s="22"/>
      <c r="V127" s="22"/>
      <c r="W127" s="22"/>
      <c r="X127" s="4"/>
      <c r="Y127" s="4"/>
      <c r="Z127" s="4"/>
      <c r="AA127" s="4"/>
      <c r="AB127" s="4"/>
      <c r="AC127" s="4"/>
      <c r="AD127" s="4"/>
      <c r="AE127" s="4"/>
      <c r="AF127" s="4"/>
      <c r="AG127" s="4"/>
      <c r="AH127" s="4"/>
      <c r="AI127" s="4"/>
      <c r="AJ127" s="4"/>
      <c r="AK127" s="4"/>
      <c r="AL127" s="4"/>
      <c r="AM127" s="4"/>
      <c r="AN127" s="4"/>
      <c r="AO127" s="4"/>
      <c r="AW127" s="22"/>
      <c r="AX127" s="22"/>
      <c r="AY127" s="22"/>
      <c r="AZ127" s="4"/>
      <c r="BA127" s="4"/>
      <c r="BB127" s="4"/>
      <c r="BC127" s="4"/>
      <c r="BD127" s="4"/>
      <c r="BE127" s="4"/>
      <c r="CA127" s="22"/>
      <c r="CB127" s="22"/>
      <c r="CC127" s="22"/>
      <c r="CD127" s="4"/>
      <c r="CE127" s="4"/>
      <c r="CF127" s="4"/>
      <c r="CG127" s="4"/>
      <c r="CH127" s="4"/>
      <c r="CI127" s="22"/>
      <c r="CJ127" s="4"/>
      <c r="CK127" s="4"/>
      <c r="CL127" s="4"/>
      <c r="CM127" s="4"/>
      <c r="CN127" s="4"/>
    </row>
    <row r="128" spans="21:92" s="13" customFormat="1" x14ac:dyDescent="0.25">
      <c r="U128" s="22"/>
      <c r="V128" s="22"/>
      <c r="W128" s="22"/>
      <c r="X128" s="4"/>
      <c r="Y128" s="4"/>
      <c r="Z128" s="4"/>
      <c r="AA128" s="4"/>
      <c r="AB128" s="4"/>
      <c r="AC128" s="4"/>
      <c r="AD128" s="4"/>
      <c r="AE128" s="4"/>
      <c r="AF128" s="4"/>
      <c r="AG128" s="4"/>
      <c r="AH128" s="4"/>
      <c r="AI128" s="4"/>
      <c r="AJ128" s="4"/>
      <c r="AK128" s="4"/>
      <c r="AL128" s="4"/>
      <c r="AM128" s="4"/>
      <c r="AN128" s="4"/>
      <c r="AO128" s="4"/>
      <c r="AW128" s="22"/>
      <c r="AX128" s="22"/>
      <c r="AY128" s="22"/>
      <c r="AZ128" s="4"/>
      <c r="BA128" s="4"/>
      <c r="BB128" s="4"/>
      <c r="BC128" s="4"/>
      <c r="BD128" s="4"/>
      <c r="BE128" s="4"/>
      <c r="CA128" s="22"/>
      <c r="CB128" s="22"/>
      <c r="CC128" s="22"/>
      <c r="CD128" s="4"/>
      <c r="CE128" s="4"/>
      <c r="CF128" s="4"/>
      <c r="CG128" s="4"/>
      <c r="CH128" s="4"/>
      <c r="CI128" s="22"/>
      <c r="CJ128" s="4"/>
      <c r="CK128" s="4"/>
      <c r="CL128" s="4"/>
      <c r="CM128" s="4"/>
      <c r="CN128" s="4"/>
    </row>
    <row r="129" spans="21:92" s="13" customFormat="1" x14ac:dyDescent="0.25">
      <c r="U129" s="22"/>
      <c r="V129" s="22"/>
      <c r="W129" s="22"/>
      <c r="X129" s="4"/>
      <c r="Y129" s="4"/>
      <c r="Z129" s="4"/>
      <c r="AA129" s="4"/>
      <c r="AB129" s="4"/>
      <c r="AC129" s="4"/>
      <c r="AD129" s="4"/>
      <c r="AE129" s="4"/>
      <c r="AF129" s="4"/>
      <c r="AG129" s="4"/>
      <c r="AH129" s="4"/>
      <c r="AI129" s="4"/>
      <c r="AJ129" s="4"/>
      <c r="AK129" s="4"/>
      <c r="AL129" s="4"/>
      <c r="AM129" s="4"/>
      <c r="AN129" s="4"/>
      <c r="AO129" s="4"/>
      <c r="AW129" s="22"/>
      <c r="AX129" s="22"/>
      <c r="AY129" s="22"/>
      <c r="AZ129" s="4"/>
      <c r="BA129" s="4"/>
      <c r="BB129" s="4"/>
      <c r="BC129" s="4"/>
      <c r="BD129" s="4"/>
      <c r="BE129" s="4"/>
      <c r="CA129" s="22"/>
      <c r="CB129" s="22"/>
      <c r="CC129" s="22"/>
      <c r="CD129" s="4"/>
      <c r="CE129" s="4"/>
      <c r="CF129" s="4"/>
      <c r="CG129" s="4"/>
      <c r="CH129" s="4"/>
      <c r="CI129" s="22"/>
      <c r="CJ129" s="4"/>
      <c r="CK129" s="4"/>
      <c r="CL129" s="4"/>
      <c r="CM129" s="4"/>
      <c r="CN129" s="4"/>
    </row>
    <row r="130" spans="21:92" s="13" customFormat="1" x14ac:dyDescent="0.25">
      <c r="U130" s="22"/>
      <c r="V130" s="22"/>
      <c r="W130" s="22"/>
      <c r="X130" s="4"/>
      <c r="Y130" s="4"/>
      <c r="Z130" s="4"/>
      <c r="AA130" s="4"/>
      <c r="AB130" s="4"/>
      <c r="AC130" s="4"/>
      <c r="AD130" s="4"/>
      <c r="AE130" s="4"/>
      <c r="AF130" s="4"/>
      <c r="AG130" s="4"/>
      <c r="AH130" s="4"/>
      <c r="AI130" s="4"/>
      <c r="AJ130" s="4"/>
      <c r="AK130" s="4"/>
      <c r="AL130" s="4"/>
      <c r="AM130" s="4"/>
      <c r="AN130" s="4"/>
      <c r="AO130" s="4"/>
      <c r="AW130" s="22"/>
      <c r="AX130" s="22"/>
      <c r="AY130" s="22"/>
      <c r="AZ130" s="4"/>
      <c r="BA130" s="4"/>
      <c r="BB130" s="4"/>
      <c r="BC130" s="4"/>
      <c r="BD130" s="4"/>
      <c r="BE130" s="4"/>
      <c r="CA130" s="22"/>
      <c r="CB130" s="22"/>
      <c r="CC130" s="22"/>
      <c r="CD130" s="4"/>
      <c r="CE130" s="4"/>
      <c r="CF130" s="4"/>
      <c r="CG130" s="4"/>
      <c r="CH130" s="4"/>
      <c r="CI130" s="22"/>
      <c r="CJ130" s="4"/>
      <c r="CK130" s="4"/>
      <c r="CL130" s="4"/>
      <c r="CM130" s="4"/>
      <c r="CN130" s="4"/>
    </row>
    <row r="131" spans="21:92" s="13" customFormat="1" x14ac:dyDescent="0.25">
      <c r="U131" s="22"/>
      <c r="V131" s="22"/>
      <c r="W131" s="22"/>
      <c r="X131" s="4"/>
      <c r="Y131" s="4"/>
      <c r="Z131" s="4"/>
      <c r="AA131" s="4"/>
      <c r="AB131" s="4"/>
      <c r="AC131" s="4"/>
      <c r="AD131" s="4"/>
      <c r="AE131" s="4"/>
      <c r="AF131" s="4"/>
      <c r="AG131" s="4"/>
      <c r="AH131" s="4"/>
      <c r="AI131" s="4"/>
      <c r="AJ131" s="4"/>
      <c r="AK131" s="4"/>
      <c r="AL131" s="4"/>
      <c r="AM131" s="4"/>
      <c r="AN131" s="4"/>
      <c r="AO131" s="4"/>
      <c r="AW131" s="22"/>
      <c r="AX131" s="22"/>
      <c r="AY131" s="22"/>
      <c r="AZ131" s="4"/>
      <c r="BA131" s="4"/>
      <c r="BB131" s="4"/>
      <c r="BC131" s="4"/>
      <c r="BD131" s="4"/>
      <c r="BE131" s="4"/>
      <c r="CA131" s="22"/>
      <c r="CB131" s="22"/>
      <c r="CC131" s="22"/>
      <c r="CD131" s="4"/>
      <c r="CE131" s="4"/>
      <c r="CF131" s="4"/>
      <c r="CG131" s="4"/>
      <c r="CH131" s="4"/>
      <c r="CI131" s="22"/>
      <c r="CJ131" s="4"/>
      <c r="CK131" s="4"/>
      <c r="CL131" s="4"/>
      <c r="CM131" s="4"/>
      <c r="CN131" s="4"/>
    </row>
    <row r="132" spans="21:92" s="13" customFormat="1" x14ac:dyDescent="0.25">
      <c r="U132" s="22"/>
      <c r="V132" s="22"/>
      <c r="W132" s="22"/>
      <c r="X132" s="4"/>
      <c r="Y132" s="4"/>
      <c r="Z132" s="4"/>
      <c r="AA132" s="4"/>
      <c r="AB132" s="4"/>
      <c r="AC132" s="4"/>
      <c r="AD132" s="4"/>
      <c r="AE132" s="4"/>
      <c r="AF132" s="4"/>
      <c r="AG132" s="4"/>
      <c r="AH132" s="4"/>
      <c r="AI132" s="4"/>
      <c r="AJ132" s="4"/>
      <c r="AK132" s="4"/>
      <c r="AL132" s="4"/>
      <c r="AM132" s="4"/>
      <c r="AN132" s="4"/>
      <c r="AO132" s="4"/>
      <c r="AW132" s="22"/>
      <c r="AX132" s="22"/>
      <c r="AY132" s="22"/>
      <c r="AZ132" s="4"/>
      <c r="BA132" s="4"/>
      <c r="BB132" s="4"/>
      <c r="BC132" s="4"/>
      <c r="BD132" s="4"/>
      <c r="BE132" s="4"/>
      <c r="CA132" s="22"/>
      <c r="CB132" s="22"/>
      <c r="CC132" s="22"/>
      <c r="CD132" s="4"/>
      <c r="CE132" s="4"/>
      <c r="CF132" s="4"/>
      <c r="CG132" s="4"/>
      <c r="CH132" s="4"/>
      <c r="CI132" s="22"/>
      <c r="CJ132" s="4"/>
      <c r="CK132" s="4"/>
      <c r="CL132" s="4"/>
      <c r="CM132" s="4"/>
      <c r="CN132" s="4"/>
    </row>
    <row r="133" spans="21:92" s="13" customFormat="1" x14ac:dyDescent="0.25">
      <c r="U133" s="22"/>
      <c r="V133" s="22"/>
      <c r="W133" s="22"/>
      <c r="X133" s="4"/>
      <c r="Y133" s="4"/>
      <c r="Z133" s="4"/>
      <c r="AA133" s="4"/>
      <c r="AB133" s="4"/>
      <c r="AC133" s="4"/>
      <c r="AD133" s="4"/>
      <c r="AE133" s="4"/>
      <c r="AF133" s="4"/>
      <c r="AG133" s="4"/>
      <c r="AH133" s="4"/>
      <c r="AI133" s="4"/>
      <c r="AJ133" s="4"/>
      <c r="AK133" s="4"/>
      <c r="AL133" s="4"/>
      <c r="AM133" s="4"/>
      <c r="AN133" s="4"/>
      <c r="AO133" s="4"/>
      <c r="AW133" s="22"/>
      <c r="AX133" s="22"/>
      <c r="AY133" s="22"/>
      <c r="AZ133" s="4"/>
      <c r="BA133" s="4"/>
      <c r="BB133" s="4"/>
      <c r="BC133" s="4"/>
      <c r="BD133" s="4"/>
      <c r="BE133" s="4"/>
      <c r="CA133" s="22"/>
      <c r="CB133" s="22"/>
      <c r="CC133" s="22"/>
      <c r="CD133" s="4"/>
      <c r="CE133" s="4"/>
      <c r="CF133" s="4"/>
      <c r="CG133" s="4"/>
      <c r="CH133" s="4"/>
      <c r="CI133" s="22"/>
      <c r="CJ133" s="4"/>
      <c r="CK133" s="4"/>
      <c r="CL133" s="4"/>
      <c r="CM133" s="4"/>
      <c r="CN133" s="4"/>
    </row>
    <row r="134" spans="21:92" s="13" customFormat="1" x14ac:dyDescent="0.25">
      <c r="U134" s="22"/>
      <c r="V134" s="22"/>
      <c r="W134" s="22"/>
      <c r="X134" s="4"/>
      <c r="Y134" s="4"/>
      <c r="Z134" s="4"/>
      <c r="AA134" s="4"/>
      <c r="AB134" s="4"/>
      <c r="AC134" s="4"/>
      <c r="AD134" s="4"/>
      <c r="AE134" s="4"/>
      <c r="AF134" s="4"/>
      <c r="AG134" s="4"/>
      <c r="AH134" s="4"/>
      <c r="AI134" s="4"/>
      <c r="AJ134" s="4"/>
      <c r="AK134" s="4"/>
      <c r="AL134" s="4"/>
      <c r="AM134" s="4"/>
      <c r="AN134" s="4"/>
      <c r="AO134" s="4"/>
      <c r="AW134" s="22"/>
      <c r="AX134" s="22"/>
      <c r="AY134" s="22"/>
      <c r="AZ134" s="4"/>
      <c r="BA134" s="4"/>
      <c r="BB134" s="4"/>
      <c r="BC134" s="4"/>
      <c r="BD134" s="4"/>
      <c r="BE134" s="4"/>
      <c r="CA134" s="22"/>
      <c r="CB134" s="22"/>
      <c r="CC134" s="22"/>
      <c r="CD134" s="4"/>
      <c r="CE134" s="4"/>
      <c r="CF134" s="4"/>
      <c r="CG134" s="4"/>
      <c r="CH134" s="4"/>
      <c r="CI134" s="22"/>
      <c r="CJ134" s="4"/>
      <c r="CK134" s="4"/>
      <c r="CL134" s="4"/>
      <c r="CM134" s="4"/>
      <c r="CN134" s="4"/>
    </row>
    <row r="135" spans="21:92" s="13" customFormat="1" x14ac:dyDescent="0.25">
      <c r="U135" s="22"/>
      <c r="V135" s="22"/>
      <c r="W135" s="22"/>
      <c r="X135" s="4"/>
      <c r="Y135" s="4"/>
      <c r="Z135" s="4"/>
      <c r="AA135" s="4"/>
      <c r="AB135" s="4"/>
      <c r="AC135" s="4"/>
      <c r="AD135" s="4"/>
      <c r="AE135" s="4"/>
      <c r="AF135" s="4"/>
      <c r="AG135" s="4"/>
      <c r="AH135" s="4"/>
      <c r="AI135" s="4"/>
      <c r="AJ135" s="4"/>
      <c r="AK135" s="4"/>
      <c r="AL135" s="4"/>
      <c r="AM135" s="4"/>
      <c r="AN135" s="4"/>
      <c r="AO135" s="4"/>
      <c r="AW135" s="22"/>
      <c r="AX135" s="22"/>
      <c r="AY135" s="22"/>
      <c r="AZ135" s="4"/>
      <c r="BA135" s="4"/>
      <c r="BB135" s="4"/>
      <c r="BC135" s="4"/>
      <c r="BD135" s="4"/>
      <c r="BE135" s="4"/>
      <c r="CA135" s="22"/>
      <c r="CB135" s="22"/>
      <c r="CC135" s="22"/>
      <c r="CD135" s="4"/>
      <c r="CE135" s="4"/>
      <c r="CF135" s="4"/>
      <c r="CG135" s="4"/>
      <c r="CH135" s="4"/>
      <c r="CI135" s="22"/>
      <c r="CJ135" s="4"/>
      <c r="CK135" s="4"/>
      <c r="CL135" s="4"/>
      <c r="CM135" s="4"/>
      <c r="CN135" s="4"/>
    </row>
    <row r="136" spans="21:92" s="13" customFormat="1" x14ac:dyDescent="0.25">
      <c r="U136" s="22"/>
      <c r="V136" s="22"/>
      <c r="W136" s="22"/>
      <c r="X136" s="4"/>
      <c r="Y136" s="4"/>
      <c r="Z136" s="4"/>
      <c r="AA136" s="4"/>
      <c r="AB136" s="4"/>
      <c r="AC136" s="4"/>
      <c r="AD136" s="4"/>
      <c r="AE136" s="4"/>
      <c r="AF136" s="4"/>
      <c r="AG136" s="4"/>
      <c r="AH136" s="4"/>
      <c r="AI136" s="4"/>
      <c r="AJ136" s="4"/>
      <c r="AK136" s="4"/>
      <c r="AL136" s="4"/>
      <c r="AM136" s="4"/>
      <c r="AN136" s="4"/>
      <c r="AO136" s="4"/>
      <c r="AW136" s="22"/>
      <c r="AX136" s="22"/>
      <c r="AY136" s="22"/>
      <c r="AZ136" s="4"/>
      <c r="BA136" s="4"/>
      <c r="BB136" s="4"/>
      <c r="BC136" s="4"/>
      <c r="BD136" s="4"/>
      <c r="BE136" s="4"/>
      <c r="CA136" s="22"/>
      <c r="CB136" s="22"/>
      <c r="CC136" s="22"/>
      <c r="CD136" s="4"/>
      <c r="CE136" s="4"/>
      <c r="CF136" s="4"/>
      <c r="CG136" s="4"/>
      <c r="CH136" s="4"/>
      <c r="CI136" s="22"/>
      <c r="CJ136" s="4"/>
      <c r="CK136" s="4"/>
      <c r="CL136" s="4"/>
      <c r="CM136" s="4"/>
      <c r="CN136" s="4"/>
    </row>
    <row r="137" spans="21:92" s="13" customFormat="1" x14ac:dyDescent="0.25">
      <c r="U137" s="22"/>
      <c r="V137" s="22"/>
      <c r="W137" s="22"/>
      <c r="X137" s="4"/>
      <c r="Y137" s="4"/>
      <c r="Z137" s="4"/>
      <c r="AA137" s="4"/>
      <c r="AB137" s="4"/>
      <c r="AC137" s="4"/>
      <c r="AD137" s="4"/>
      <c r="AE137" s="4"/>
      <c r="AF137" s="4"/>
      <c r="AG137" s="4"/>
      <c r="AH137" s="4"/>
      <c r="AI137" s="4"/>
      <c r="AJ137" s="4"/>
      <c r="AK137" s="4"/>
      <c r="AL137" s="4"/>
      <c r="AM137" s="4"/>
      <c r="AN137" s="4"/>
      <c r="AO137" s="4"/>
      <c r="AW137" s="22"/>
      <c r="AX137" s="22"/>
      <c r="AY137" s="22"/>
      <c r="AZ137" s="4"/>
      <c r="BA137" s="4"/>
      <c r="BB137" s="4"/>
      <c r="BC137" s="4"/>
      <c r="BD137" s="4"/>
      <c r="BE137" s="4"/>
      <c r="CA137" s="22"/>
      <c r="CB137" s="22"/>
      <c r="CC137" s="22"/>
      <c r="CD137" s="4"/>
      <c r="CE137" s="4"/>
      <c r="CF137" s="4"/>
      <c r="CG137" s="4"/>
      <c r="CH137" s="4"/>
      <c r="CI137" s="22"/>
      <c r="CJ137" s="4"/>
      <c r="CK137" s="4"/>
      <c r="CL137" s="4"/>
      <c r="CM137" s="4"/>
      <c r="CN137" s="4"/>
    </row>
    <row r="138" spans="21:92" s="13" customFormat="1" x14ac:dyDescent="0.25">
      <c r="U138" s="22"/>
      <c r="V138" s="22"/>
      <c r="W138" s="22"/>
      <c r="X138" s="4"/>
      <c r="Y138" s="4"/>
      <c r="Z138" s="4"/>
      <c r="AA138" s="4"/>
      <c r="AB138" s="4"/>
      <c r="AC138" s="4"/>
      <c r="AD138" s="4"/>
      <c r="AE138" s="4"/>
      <c r="AF138" s="4"/>
      <c r="AG138" s="4"/>
      <c r="AH138" s="4"/>
      <c r="AI138" s="4"/>
      <c r="AJ138" s="4"/>
      <c r="AK138" s="4"/>
      <c r="AL138" s="4"/>
      <c r="AM138" s="4"/>
      <c r="AN138" s="4"/>
      <c r="AO138" s="4"/>
      <c r="AW138" s="22"/>
      <c r="AX138" s="22"/>
      <c r="AY138" s="22"/>
      <c r="AZ138" s="4"/>
      <c r="BA138" s="4"/>
      <c r="BB138" s="4"/>
      <c r="BC138" s="4"/>
      <c r="BD138" s="4"/>
      <c r="BE138" s="4"/>
      <c r="CA138" s="22"/>
      <c r="CB138" s="22"/>
      <c r="CC138" s="22"/>
      <c r="CD138" s="4"/>
      <c r="CE138" s="4"/>
      <c r="CF138" s="4"/>
      <c r="CG138" s="4"/>
      <c r="CH138" s="4"/>
      <c r="CI138" s="22"/>
      <c r="CJ138" s="4"/>
      <c r="CK138" s="4"/>
      <c r="CL138" s="4"/>
      <c r="CM138" s="4"/>
      <c r="CN138" s="4"/>
    </row>
    <row r="139" spans="21:92" s="13" customFormat="1" x14ac:dyDescent="0.25">
      <c r="U139" s="22"/>
      <c r="V139" s="22"/>
      <c r="W139" s="22"/>
      <c r="X139" s="4"/>
      <c r="Y139" s="4"/>
      <c r="Z139" s="4"/>
      <c r="AA139" s="4"/>
      <c r="AB139" s="4"/>
      <c r="AC139" s="4"/>
      <c r="AD139" s="4"/>
      <c r="AE139" s="4"/>
      <c r="AF139" s="4"/>
      <c r="AG139" s="4"/>
      <c r="AH139" s="4"/>
      <c r="AI139" s="4"/>
      <c r="AJ139" s="4"/>
      <c r="AK139" s="4"/>
      <c r="AL139" s="4"/>
      <c r="AM139" s="4"/>
      <c r="AN139" s="4"/>
      <c r="AO139" s="4"/>
      <c r="AW139" s="22"/>
      <c r="AX139" s="22"/>
      <c r="AY139" s="22"/>
      <c r="AZ139" s="4"/>
      <c r="BA139" s="4"/>
      <c r="BB139" s="4"/>
      <c r="BC139" s="4"/>
      <c r="BD139" s="4"/>
      <c r="BE139" s="4"/>
      <c r="CA139" s="22"/>
      <c r="CB139" s="22"/>
      <c r="CC139" s="22"/>
      <c r="CD139" s="4"/>
      <c r="CE139" s="4"/>
      <c r="CF139" s="4"/>
      <c r="CG139" s="4"/>
      <c r="CH139" s="4"/>
      <c r="CI139" s="22"/>
      <c r="CJ139" s="4"/>
      <c r="CK139" s="4"/>
      <c r="CL139" s="4"/>
      <c r="CM139" s="4"/>
      <c r="CN139" s="4"/>
    </row>
    <row r="140" spans="21:92" s="13" customFormat="1" x14ac:dyDescent="0.25">
      <c r="U140" s="22"/>
      <c r="V140" s="22"/>
      <c r="W140" s="22"/>
      <c r="X140" s="4"/>
      <c r="Y140" s="4"/>
      <c r="Z140" s="4"/>
      <c r="AA140" s="4"/>
      <c r="AB140" s="4"/>
      <c r="AC140" s="4"/>
      <c r="AD140" s="4"/>
      <c r="AE140" s="4"/>
      <c r="AF140" s="4"/>
      <c r="AG140" s="4"/>
      <c r="AH140" s="4"/>
      <c r="AI140" s="4"/>
      <c r="AJ140" s="4"/>
      <c r="AK140" s="4"/>
      <c r="AL140" s="4"/>
      <c r="AM140" s="4"/>
      <c r="AN140" s="4"/>
      <c r="AO140" s="4"/>
      <c r="AW140" s="22"/>
      <c r="AX140" s="22"/>
      <c r="AY140" s="22"/>
      <c r="AZ140" s="4"/>
      <c r="BA140" s="4"/>
      <c r="BB140" s="4"/>
      <c r="BC140" s="4"/>
      <c r="BD140" s="4"/>
      <c r="BE140" s="4"/>
      <c r="CA140" s="22"/>
      <c r="CB140" s="22"/>
      <c r="CC140" s="22"/>
      <c r="CD140" s="4"/>
      <c r="CE140" s="4"/>
      <c r="CF140" s="4"/>
      <c r="CG140" s="4"/>
      <c r="CH140" s="4"/>
      <c r="CI140" s="22"/>
      <c r="CJ140" s="4"/>
      <c r="CK140" s="4"/>
      <c r="CL140" s="4"/>
      <c r="CM140" s="4"/>
      <c r="CN140" s="4"/>
    </row>
    <row r="141" spans="21:92" s="13" customFormat="1" x14ac:dyDescent="0.25">
      <c r="U141" s="22"/>
      <c r="V141" s="22"/>
      <c r="W141" s="22"/>
      <c r="X141" s="4"/>
      <c r="Y141" s="4"/>
      <c r="Z141" s="4"/>
      <c r="AA141" s="4"/>
      <c r="AB141" s="4"/>
      <c r="AC141" s="4"/>
      <c r="AD141" s="4"/>
      <c r="AE141" s="4"/>
      <c r="AF141" s="4"/>
      <c r="AG141" s="4"/>
      <c r="AH141" s="4"/>
      <c r="AI141" s="4"/>
      <c r="AJ141" s="4"/>
      <c r="AK141" s="4"/>
      <c r="AL141" s="4"/>
      <c r="AM141" s="4"/>
      <c r="AN141" s="4"/>
      <c r="AO141" s="4"/>
      <c r="AW141" s="22"/>
      <c r="AX141" s="22"/>
      <c r="AY141" s="22"/>
      <c r="AZ141" s="4"/>
      <c r="BA141" s="4"/>
      <c r="BB141" s="4"/>
      <c r="BC141" s="4"/>
      <c r="BD141" s="4"/>
      <c r="BE141" s="4"/>
      <c r="CA141" s="22"/>
      <c r="CB141" s="22"/>
      <c r="CC141" s="22"/>
      <c r="CD141" s="4"/>
      <c r="CE141" s="4"/>
      <c r="CF141" s="4"/>
      <c r="CG141" s="4"/>
      <c r="CH141" s="4"/>
      <c r="CI141" s="22"/>
      <c r="CJ141" s="4"/>
      <c r="CK141" s="4"/>
      <c r="CL141" s="4"/>
      <c r="CM141" s="4"/>
      <c r="CN141" s="4"/>
    </row>
    <row r="142" spans="21:92" s="13" customFormat="1" x14ac:dyDescent="0.25">
      <c r="U142" s="22"/>
      <c r="V142" s="22"/>
      <c r="W142" s="22"/>
      <c r="X142" s="4"/>
      <c r="Y142" s="4"/>
      <c r="Z142" s="4"/>
      <c r="AA142" s="4"/>
      <c r="AB142" s="4"/>
      <c r="AC142" s="4"/>
      <c r="AD142" s="4"/>
      <c r="AE142" s="4"/>
      <c r="AF142" s="4"/>
      <c r="AG142" s="4"/>
      <c r="AH142" s="4"/>
      <c r="AI142" s="4"/>
      <c r="AJ142" s="4"/>
      <c r="AK142" s="4"/>
      <c r="AL142" s="4"/>
      <c r="AM142" s="4"/>
      <c r="AN142" s="4"/>
      <c r="AO142" s="4"/>
      <c r="AW142" s="22"/>
      <c r="AX142" s="22"/>
      <c r="AY142" s="22"/>
      <c r="AZ142" s="4"/>
      <c r="BA142" s="4"/>
      <c r="BB142" s="4"/>
      <c r="BC142" s="4"/>
      <c r="BD142" s="4"/>
      <c r="BE142" s="4"/>
      <c r="CA142" s="22"/>
      <c r="CB142" s="22"/>
      <c r="CC142" s="22"/>
      <c r="CD142" s="4"/>
      <c r="CE142" s="4"/>
      <c r="CF142" s="4"/>
      <c r="CG142" s="4"/>
      <c r="CH142" s="4"/>
      <c r="CI142" s="22"/>
      <c r="CJ142" s="4"/>
      <c r="CK142" s="4"/>
      <c r="CL142" s="4"/>
      <c r="CM142" s="4"/>
      <c r="CN142" s="4"/>
    </row>
    <row r="143" spans="21:92" s="13" customFormat="1" x14ac:dyDescent="0.25">
      <c r="U143" s="22"/>
      <c r="V143" s="22"/>
      <c r="W143" s="22"/>
      <c r="X143" s="4"/>
      <c r="Y143" s="4"/>
      <c r="Z143" s="4"/>
      <c r="AA143" s="4"/>
      <c r="AB143" s="4"/>
      <c r="AC143" s="4"/>
      <c r="AD143" s="4"/>
      <c r="AE143" s="4"/>
      <c r="AF143" s="4"/>
      <c r="AG143" s="4"/>
      <c r="AH143" s="4"/>
      <c r="AI143" s="4"/>
      <c r="AJ143" s="4"/>
      <c r="AK143" s="4"/>
      <c r="AL143" s="4"/>
      <c r="AM143" s="4"/>
      <c r="AN143" s="4"/>
      <c r="AO143" s="4"/>
      <c r="AW143" s="22"/>
      <c r="AX143" s="22"/>
      <c r="AY143" s="22"/>
      <c r="AZ143" s="4"/>
      <c r="BA143" s="4"/>
      <c r="BB143" s="4"/>
      <c r="BC143" s="4"/>
      <c r="BD143" s="4"/>
      <c r="BE143" s="4"/>
      <c r="CA143" s="22"/>
      <c r="CB143" s="22"/>
      <c r="CC143" s="22"/>
      <c r="CD143" s="4"/>
      <c r="CE143" s="4"/>
      <c r="CF143" s="4"/>
      <c r="CG143" s="4"/>
      <c r="CH143" s="4"/>
      <c r="CI143" s="22"/>
      <c r="CJ143" s="4"/>
      <c r="CK143" s="4"/>
      <c r="CL143" s="4"/>
      <c r="CM143" s="4"/>
      <c r="CN143" s="4"/>
    </row>
    <row r="144" spans="21:92" s="13" customFormat="1" x14ac:dyDescent="0.25">
      <c r="U144" s="22"/>
      <c r="V144" s="22"/>
      <c r="W144" s="22"/>
      <c r="X144" s="4"/>
      <c r="Y144" s="4"/>
      <c r="Z144" s="4"/>
      <c r="AA144" s="4"/>
      <c r="AB144" s="4"/>
      <c r="AC144" s="4"/>
      <c r="AD144" s="4"/>
      <c r="AE144" s="4"/>
      <c r="AF144" s="4"/>
      <c r="AG144" s="4"/>
      <c r="AH144" s="4"/>
      <c r="AI144" s="4"/>
      <c r="AJ144" s="4"/>
      <c r="AK144" s="4"/>
      <c r="AL144" s="4"/>
      <c r="AM144" s="4"/>
      <c r="AN144" s="4"/>
      <c r="AO144" s="4"/>
      <c r="AW144" s="22"/>
      <c r="AX144" s="22"/>
      <c r="AY144" s="22"/>
      <c r="AZ144" s="4"/>
      <c r="BA144" s="4"/>
      <c r="BB144" s="4"/>
      <c r="BC144" s="4"/>
      <c r="BD144" s="4"/>
      <c r="BE144" s="4"/>
      <c r="CA144" s="22"/>
      <c r="CB144" s="22"/>
      <c r="CC144" s="22"/>
      <c r="CD144" s="4"/>
      <c r="CE144" s="4"/>
      <c r="CF144" s="4"/>
      <c r="CG144" s="4"/>
      <c r="CH144" s="4"/>
      <c r="CI144" s="22"/>
      <c r="CJ144" s="4"/>
      <c r="CK144" s="4"/>
      <c r="CL144" s="4"/>
      <c r="CM144" s="4"/>
      <c r="CN144" s="4"/>
    </row>
    <row r="145" spans="21:92" s="13" customFormat="1" x14ac:dyDescent="0.25">
      <c r="U145" s="22"/>
      <c r="V145" s="22"/>
      <c r="W145" s="22"/>
      <c r="X145" s="4"/>
      <c r="Y145" s="4"/>
      <c r="Z145" s="4"/>
      <c r="AA145" s="4"/>
      <c r="AB145" s="4"/>
      <c r="AC145" s="4"/>
      <c r="AD145" s="4"/>
      <c r="AE145" s="4"/>
      <c r="AF145" s="4"/>
      <c r="AG145" s="4"/>
      <c r="AH145" s="4"/>
      <c r="AI145" s="4"/>
      <c r="AJ145" s="4"/>
      <c r="AK145" s="4"/>
      <c r="AL145" s="4"/>
      <c r="AM145" s="4"/>
      <c r="AN145" s="4"/>
      <c r="AO145" s="4"/>
      <c r="AW145" s="22"/>
      <c r="AX145" s="22"/>
      <c r="AY145" s="22"/>
      <c r="AZ145" s="4"/>
      <c r="BA145" s="4"/>
      <c r="BB145" s="4"/>
      <c r="BC145" s="4"/>
      <c r="BD145" s="4"/>
      <c r="BE145" s="4"/>
      <c r="CA145" s="22"/>
      <c r="CB145" s="22"/>
      <c r="CC145" s="22"/>
      <c r="CD145" s="4"/>
      <c r="CE145" s="4"/>
      <c r="CF145" s="4"/>
      <c r="CG145" s="4"/>
      <c r="CH145" s="4"/>
      <c r="CI145" s="22"/>
      <c r="CJ145" s="4"/>
      <c r="CK145" s="4"/>
      <c r="CL145" s="4"/>
      <c r="CM145" s="4"/>
      <c r="CN145" s="4"/>
    </row>
    <row r="146" spans="21:92" s="13" customFormat="1" x14ac:dyDescent="0.25">
      <c r="U146" s="22"/>
      <c r="V146" s="22"/>
      <c r="W146" s="22"/>
      <c r="X146" s="4"/>
      <c r="Y146" s="4"/>
      <c r="Z146" s="4"/>
      <c r="AA146" s="4"/>
      <c r="AB146" s="4"/>
      <c r="AC146" s="4"/>
      <c r="AD146" s="4"/>
      <c r="AE146" s="4"/>
      <c r="AF146" s="4"/>
      <c r="AG146" s="4"/>
      <c r="AH146" s="4"/>
      <c r="AI146" s="4"/>
      <c r="AJ146" s="4"/>
      <c r="AK146" s="4"/>
      <c r="AL146" s="4"/>
      <c r="AM146" s="4"/>
      <c r="AN146" s="4"/>
      <c r="AO146" s="4"/>
      <c r="AW146" s="22"/>
      <c r="AX146" s="22"/>
      <c r="AY146" s="22"/>
      <c r="AZ146" s="4"/>
      <c r="BA146" s="4"/>
      <c r="BB146" s="4"/>
      <c r="BC146" s="4"/>
      <c r="BD146" s="4"/>
      <c r="BE146" s="4"/>
      <c r="CA146" s="22"/>
      <c r="CB146" s="22"/>
      <c r="CC146" s="22"/>
      <c r="CD146" s="4"/>
      <c r="CE146" s="4"/>
      <c r="CF146" s="4"/>
      <c r="CG146" s="4"/>
      <c r="CH146" s="4"/>
      <c r="CI146" s="22"/>
      <c r="CJ146" s="4"/>
      <c r="CK146" s="4"/>
      <c r="CL146" s="4"/>
      <c r="CM146" s="4"/>
      <c r="CN146" s="4"/>
    </row>
    <row r="147" spans="21:92" s="13" customFormat="1" x14ac:dyDescent="0.25">
      <c r="U147" s="22"/>
      <c r="V147" s="22"/>
      <c r="W147" s="22"/>
      <c r="X147" s="4"/>
      <c r="Y147" s="4"/>
      <c r="Z147" s="4"/>
      <c r="AA147" s="4"/>
      <c r="AB147" s="4"/>
      <c r="AC147" s="4"/>
      <c r="AD147" s="4"/>
      <c r="AE147" s="4"/>
      <c r="AF147" s="4"/>
      <c r="AG147" s="4"/>
      <c r="AH147" s="4"/>
      <c r="AI147" s="4"/>
      <c r="AJ147" s="4"/>
      <c r="AK147" s="4"/>
      <c r="AL147" s="4"/>
      <c r="AM147" s="4"/>
      <c r="AN147" s="4"/>
      <c r="AO147" s="4"/>
      <c r="AW147" s="22"/>
      <c r="AX147" s="22"/>
      <c r="AY147" s="22"/>
      <c r="AZ147" s="4"/>
      <c r="BA147" s="4"/>
      <c r="BB147" s="4"/>
      <c r="BC147" s="4"/>
      <c r="BD147" s="4"/>
      <c r="BE147" s="4"/>
      <c r="CA147" s="22"/>
      <c r="CB147" s="22"/>
      <c r="CC147" s="22"/>
      <c r="CD147" s="4"/>
      <c r="CE147" s="4"/>
      <c r="CF147" s="4"/>
      <c r="CG147" s="4"/>
      <c r="CH147" s="4"/>
      <c r="CI147" s="22"/>
      <c r="CJ147" s="4"/>
      <c r="CK147" s="4"/>
      <c r="CL147" s="4"/>
      <c r="CM147" s="4"/>
      <c r="CN147" s="4"/>
    </row>
    <row r="148" spans="21:92" s="13" customFormat="1" x14ac:dyDescent="0.25">
      <c r="U148" s="22"/>
      <c r="V148" s="22"/>
      <c r="W148" s="22"/>
      <c r="X148" s="4"/>
      <c r="Y148" s="4"/>
      <c r="Z148" s="4"/>
      <c r="AA148" s="4"/>
      <c r="AB148" s="4"/>
      <c r="AC148" s="4"/>
      <c r="AD148" s="4"/>
      <c r="AE148" s="4"/>
      <c r="AF148" s="4"/>
      <c r="AG148" s="4"/>
      <c r="AH148" s="4"/>
      <c r="AI148" s="4"/>
      <c r="AJ148" s="4"/>
      <c r="AK148" s="4"/>
      <c r="AL148" s="4"/>
      <c r="AM148" s="4"/>
      <c r="AN148" s="4"/>
      <c r="AO148" s="4"/>
      <c r="AW148" s="22"/>
      <c r="AX148" s="22"/>
      <c r="AY148" s="22"/>
      <c r="AZ148" s="4"/>
      <c r="BA148" s="4"/>
      <c r="BB148" s="4"/>
      <c r="BC148" s="4"/>
      <c r="BD148" s="4"/>
      <c r="BE148" s="4"/>
      <c r="CA148" s="22"/>
      <c r="CB148" s="22"/>
      <c r="CC148" s="22"/>
      <c r="CD148" s="4"/>
      <c r="CE148" s="4"/>
      <c r="CF148" s="4"/>
      <c r="CG148" s="4"/>
      <c r="CH148" s="4"/>
      <c r="CI148" s="22"/>
      <c r="CJ148" s="4"/>
      <c r="CK148" s="4"/>
      <c r="CL148" s="4"/>
      <c r="CM148" s="4"/>
      <c r="CN148" s="4"/>
    </row>
    <row r="149" spans="21:92" s="13" customFormat="1" x14ac:dyDescent="0.25">
      <c r="U149" s="22"/>
      <c r="V149" s="22"/>
      <c r="W149" s="22"/>
      <c r="X149" s="4"/>
      <c r="Y149" s="4"/>
      <c r="Z149" s="4"/>
      <c r="AA149" s="4"/>
      <c r="AB149" s="4"/>
      <c r="AC149" s="4"/>
      <c r="AD149" s="4"/>
      <c r="AE149" s="4"/>
      <c r="AF149" s="4"/>
      <c r="AG149" s="4"/>
      <c r="AH149" s="4"/>
      <c r="AI149" s="4"/>
      <c r="AJ149" s="4"/>
      <c r="AK149" s="4"/>
      <c r="AL149" s="4"/>
      <c r="AM149" s="4"/>
      <c r="AN149" s="4"/>
      <c r="AO149" s="4"/>
      <c r="AW149" s="22"/>
      <c r="AX149" s="22"/>
      <c r="AY149" s="22"/>
      <c r="AZ149" s="4"/>
      <c r="BA149" s="4"/>
      <c r="BB149" s="4"/>
      <c r="BC149" s="4"/>
      <c r="BD149" s="4"/>
      <c r="BE149" s="4"/>
      <c r="CA149" s="22"/>
      <c r="CB149" s="22"/>
      <c r="CC149" s="22"/>
      <c r="CD149" s="4"/>
      <c r="CE149" s="4"/>
      <c r="CF149" s="4"/>
      <c r="CG149" s="4"/>
      <c r="CH149" s="4"/>
      <c r="CI149" s="22"/>
      <c r="CJ149" s="4"/>
      <c r="CK149" s="4"/>
      <c r="CL149" s="4"/>
      <c r="CM149" s="4"/>
      <c r="CN149" s="4"/>
    </row>
    <row r="150" spans="21:92" s="13" customFormat="1" x14ac:dyDescent="0.25">
      <c r="U150" s="22"/>
      <c r="V150" s="22"/>
      <c r="W150" s="22"/>
      <c r="X150" s="4"/>
      <c r="Y150" s="4"/>
      <c r="Z150" s="4"/>
      <c r="AA150" s="4"/>
      <c r="AB150" s="4"/>
      <c r="AC150" s="4"/>
      <c r="AD150" s="4"/>
      <c r="AE150" s="4"/>
      <c r="AF150" s="4"/>
      <c r="AG150" s="4"/>
      <c r="AH150" s="4"/>
      <c r="AI150" s="4"/>
      <c r="AJ150" s="4"/>
      <c r="AK150" s="4"/>
      <c r="AL150" s="4"/>
      <c r="AM150" s="4"/>
      <c r="AN150" s="4"/>
      <c r="AO150" s="4"/>
      <c r="AW150" s="22"/>
      <c r="AX150" s="22"/>
      <c r="AY150" s="22"/>
      <c r="AZ150" s="4"/>
      <c r="BA150" s="4"/>
      <c r="BB150" s="4"/>
      <c r="BC150" s="4"/>
      <c r="BD150" s="4"/>
      <c r="BE150" s="4"/>
      <c r="CA150" s="22"/>
      <c r="CB150" s="22"/>
      <c r="CC150" s="22"/>
      <c r="CD150" s="4"/>
      <c r="CE150" s="4"/>
      <c r="CF150" s="4"/>
      <c r="CG150" s="4"/>
      <c r="CH150" s="4"/>
      <c r="CI150" s="22"/>
      <c r="CJ150" s="4"/>
      <c r="CK150" s="4"/>
      <c r="CL150" s="4"/>
      <c r="CM150" s="4"/>
      <c r="CN150" s="4"/>
    </row>
    <row r="151" spans="21:92" s="13" customFormat="1" x14ac:dyDescent="0.25">
      <c r="U151" s="22"/>
      <c r="V151" s="22"/>
      <c r="W151" s="22"/>
      <c r="X151" s="4"/>
      <c r="Y151" s="4"/>
      <c r="Z151" s="4"/>
      <c r="AA151" s="4"/>
      <c r="AB151" s="4"/>
      <c r="AC151" s="4"/>
      <c r="AD151" s="4"/>
      <c r="AE151" s="4"/>
      <c r="AF151" s="4"/>
      <c r="AG151" s="4"/>
      <c r="AH151" s="4"/>
      <c r="AI151" s="4"/>
      <c r="AJ151" s="4"/>
      <c r="AK151" s="4"/>
      <c r="AL151" s="4"/>
      <c r="AM151" s="4"/>
      <c r="AN151" s="4"/>
      <c r="AO151" s="4"/>
      <c r="AW151" s="22"/>
      <c r="AX151" s="22"/>
      <c r="AY151" s="22"/>
      <c r="AZ151" s="4"/>
      <c r="BA151" s="4"/>
      <c r="BB151" s="4"/>
      <c r="BC151" s="4"/>
      <c r="BD151" s="4"/>
      <c r="BE151" s="4"/>
      <c r="CA151" s="22"/>
      <c r="CB151" s="22"/>
      <c r="CC151" s="22"/>
      <c r="CD151" s="4"/>
      <c r="CE151" s="4"/>
      <c r="CF151" s="4"/>
      <c r="CG151" s="4"/>
      <c r="CH151" s="4"/>
      <c r="CI151" s="22"/>
      <c r="CJ151" s="4"/>
      <c r="CK151" s="4"/>
      <c r="CL151" s="4"/>
      <c r="CM151" s="4"/>
      <c r="CN151" s="4"/>
    </row>
    <row r="152" spans="21:92" s="13" customFormat="1" x14ac:dyDescent="0.25">
      <c r="U152" s="22"/>
      <c r="V152" s="22"/>
      <c r="W152" s="22"/>
      <c r="X152" s="4"/>
      <c r="Y152" s="4"/>
      <c r="Z152" s="4"/>
      <c r="AA152" s="4"/>
      <c r="AB152" s="4"/>
      <c r="AC152" s="4"/>
      <c r="AD152" s="4"/>
      <c r="AE152" s="4"/>
      <c r="AF152" s="4"/>
      <c r="AG152" s="4"/>
      <c r="AH152" s="4"/>
      <c r="AI152" s="4"/>
      <c r="AJ152" s="4"/>
      <c r="AK152" s="4"/>
      <c r="AL152" s="4"/>
      <c r="AM152" s="4"/>
      <c r="AN152" s="4"/>
      <c r="AO152" s="4"/>
      <c r="AW152" s="22"/>
      <c r="AX152" s="22"/>
      <c r="AY152" s="22"/>
      <c r="AZ152" s="4"/>
      <c r="BA152" s="4"/>
      <c r="BB152" s="4"/>
      <c r="BC152" s="4"/>
      <c r="BD152" s="4"/>
      <c r="BE152" s="4"/>
      <c r="CA152" s="22"/>
      <c r="CB152" s="22"/>
      <c r="CC152" s="22"/>
      <c r="CD152" s="4"/>
      <c r="CE152" s="4"/>
      <c r="CF152" s="4"/>
      <c r="CG152" s="4"/>
      <c r="CH152" s="4"/>
      <c r="CI152" s="22"/>
      <c r="CJ152" s="4"/>
      <c r="CK152" s="4"/>
      <c r="CL152" s="4"/>
      <c r="CM152" s="4"/>
      <c r="CN152" s="4"/>
    </row>
    <row r="153" spans="21:92" s="13" customFormat="1" x14ac:dyDescent="0.25">
      <c r="U153" s="22"/>
      <c r="V153" s="22"/>
      <c r="W153" s="22"/>
      <c r="X153" s="4"/>
      <c r="Y153" s="4"/>
      <c r="Z153" s="4"/>
      <c r="AA153" s="4"/>
      <c r="AB153" s="4"/>
      <c r="AC153" s="4"/>
      <c r="AD153" s="4"/>
      <c r="AE153" s="4"/>
      <c r="AF153" s="4"/>
      <c r="AG153" s="4"/>
      <c r="AH153" s="4"/>
      <c r="AI153" s="4"/>
      <c r="AJ153" s="4"/>
      <c r="AK153" s="4"/>
      <c r="AL153" s="4"/>
      <c r="AM153" s="4"/>
      <c r="AN153" s="4"/>
      <c r="AO153" s="4"/>
      <c r="AW153" s="22"/>
      <c r="AX153" s="22"/>
      <c r="AY153" s="22"/>
      <c r="AZ153" s="4"/>
      <c r="BA153" s="4"/>
      <c r="BB153" s="4"/>
      <c r="BC153" s="4"/>
      <c r="BD153" s="4"/>
      <c r="BE153" s="4"/>
      <c r="CA153" s="22"/>
      <c r="CB153" s="22"/>
      <c r="CC153" s="22"/>
      <c r="CD153" s="4"/>
      <c r="CE153" s="4"/>
      <c r="CF153" s="4"/>
      <c r="CG153" s="4"/>
      <c r="CH153" s="4"/>
      <c r="CI153" s="22"/>
      <c r="CJ153" s="4"/>
      <c r="CK153" s="4"/>
      <c r="CL153" s="4"/>
      <c r="CM153" s="4"/>
      <c r="CN153" s="4"/>
    </row>
    <row r="154" spans="21:92" s="13" customFormat="1" x14ac:dyDescent="0.25">
      <c r="U154" s="22"/>
      <c r="V154" s="22"/>
      <c r="W154" s="22"/>
      <c r="X154" s="4"/>
      <c r="Y154" s="4"/>
      <c r="Z154" s="4"/>
      <c r="AA154" s="4"/>
      <c r="AB154" s="4"/>
      <c r="AC154" s="4"/>
      <c r="AD154" s="4"/>
      <c r="AE154" s="4"/>
      <c r="AF154" s="4"/>
      <c r="AG154" s="4"/>
      <c r="AH154" s="4"/>
      <c r="AI154" s="4"/>
      <c r="AJ154" s="4"/>
      <c r="AK154" s="4"/>
      <c r="AL154" s="4"/>
      <c r="AM154" s="4"/>
      <c r="AN154" s="4"/>
      <c r="AO154" s="4"/>
      <c r="AW154" s="22"/>
      <c r="AX154" s="22"/>
      <c r="AY154" s="22"/>
      <c r="AZ154" s="4"/>
      <c r="BA154" s="4"/>
      <c r="BB154" s="4"/>
      <c r="BC154" s="4"/>
      <c r="BD154" s="4"/>
      <c r="BE154" s="4"/>
      <c r="CA154" s="22"/>
      <c r="CB154" s="22"/>
      <c r="CC154" s="22"/>
      <c r="CD154" s="4"/>
      <c r="CE154" s="4"/>
      <c r="CF154" s="4"/>
      <c r="CG154" s="4"/>
      <c r="CH154" s="4"/>
      <c r="CI154" s="22"/>
      <c r="CJ154" s="4"/>
      <c r="CK154" s="4"/>
      <c r="CL154" s="4"/>
      <c r="CM154" s="4"/>
      <c r="CN154" s="4"/>
    </row>
    <row r="155" spans="21:92" s="13" customFormat="1" x14ac:dyDescent="0.25">
      <c r="U155" s="22"/>
      <c r="V155" s="22"/>
      <c r="W155" s="22"/>
      <c r="X155" s="4"/>
      <c r="Y155" s="4"/>
      <c r="Z155" s="4"/>
      <c r="AA155" s="4"/>
      <c r="AB155" s="4"/>
      <c r="AC155" s="4"/>
      <c r="AD155" s="4"/>
      <c r="AE155" s="4"/>
      <c r="AF155" s="4"/>
      <c r="AG155" s="4"/>
      <c r="AH155" s="4"/>
      <c r="AI155" s="4"/>
      <c r="AJ155" s="4"/>
      <c r="AK155" s="4"/>
      <c r="AL155" s="4"/>
      <c r="AM155" s="4"/>
      <c r="AN155" s="4"/>
      <c r="AO155" s="4"/>
      <c r="AW155" s="22"/>
      <c r="AX155" s="22"/>
      <c r="AY155" s="22"/>
      <c r="AZ155" s="4"/>
      <c r="BA155" s="4"/>
      <c r="BB155" s="4"/>
      <c r="BC155" s="4"/>
      <c r="BD155" s="4"/>
      <c r="BE155" s="4"/>
      <c r="CA155" s="22"/>
      <c r="CB155" s="22"/>
      <c r="CC155" s="22"/>
      <c r="CD155" s="4"/>
      <c r="CE155" s="4"/>
      <c r="CF155" s="4"/>
      <c r="CG155" s="4"/>
      <c r="CH155" s="4"/>
      <c r="CI155" s="22"/>
      <c r="CJ155" s="4"/>
      <c r="CK155" s="4"/>
      <c r="CL155" s="4"/>
      <c r="CM155" s="4"/>
      <c r="CN155" s="4"/>
    </row>
    <row r="156" spans="21:92" s="13" customFormat="1" x14ac:dyDescent="0.25">
      <c r="U156" s="22"/>
      <c r="V156" s="22"/>
      <c r="W156" s="22"/>
      <c r="X156" s="4"/>
      <c r="Y156" s="4"/>
      <c r="Z156" s="4"/>
      <c r="AA156" s="4"/>
      <c r="AB156" s="4"/>
      <c r="AC156" s="4"/>
      <c r="AD156" s="4"/>
      <c r="AE156" s="4"/>
      <c r="AF156" s="4"/>
      <c r="AG156" s="4"/>
      <c r="AH156" s="4"/>
      <c r="AI156" s="4"/>
      <c r="AJ156" s="4"/>
      <c r="AK156" s="4"/>
      <c r="AL156" s="4"/>
      <c r="AM156" s="4"/>
      <c r="AN156" s="4"/>
      <c r="AO156" s="4"/>
      <c r="AW156" s="22"/>
      <c r="AX156" s="22"/>
      <c r="AY156" s="22"/>
      <c r="AZ156" s="4"/>
      <c r="BA156" s="4"/>
      <c r="BB156" s="4"/>
      <c r="BC156" s="4"/>
      <c r="BD156" s="4"/>
      <c r="BE156" s="4"/>
      <c r="CA156" s="22"/>
      <c r="CB156" s="22"/>
      <c r="CC156" s="22"/>
      <c r="CD156" s="4"/>
      <c r="CE156" s="4"/>
      <c r="CF156" s="4"/>
      <c r="CG156" s="4"/>
      <c r="CH156" s="4"/>
      <c r="CI156" s="22"/>
      <c r="CJ156" s="4"/>
      <c r="CK156" s="4"/>
      <c r="CL156" s="4"/>
      <c r="CM156" s="4"/>
      <c r="CN156" s="4"/>
    </row>
    <row r="157" spans="21:92" s="13" customFormat="1" x14ac:dyDescent="0.25">
      <c r="U157" s="22"/>
      <c r="V157" s="22"/>
      <c r="W157" s="22"/>
      <c r="X157" s="4"/>
      <c r="Y157" s="4"/>
      <c r="Z157" s="4"/>
      <c r="AA157" s="4"/>
      <c r="AB157" s="4"/>
      <c r="AC157" s="4"/>
      <c r="AD157" s="4"/>
      <c r="AE157" s="4"/>
      <c r="AF157" s="4"/>
      <c r="AG157" s="4"/>
      <c r="AH157" s="4"/>
      <c r="AI157" s="4"/>
      <c r="AJ157" s="4"/>
      <c r="AK157" s="4"/>
      <c r="AL157" s="4"/>
      <c r="AM157" s="4"/>
      <c r="AN157" s="4"/>
      <c r="AO157" s="4"/>
      <c r="AW157" s="22"/>
      <c r="AX157" s="22"/>
      <c r="AY157" s="22"/>
      <c r="AZ157" s="4"/>
      <c r="BA157" s="4"/>
      <c r="BB157" s="4"/>
      <c r="BC157" s="4"/>
      <c r="BD157" s="4"/>
      <c r="BE157" s="4"/>
      <c r="CA157" s="22"/>
      <c r="CB157" s="22"/>
      <c r="CC157" s="22"/>
      <c r="CD157" s="4"/>
      <c r="CE157" s="4"/>
      <c r="CF157" s="4"/>
      <c r="CG157" s="4"/>
      <c r="CH157" s="4"/>
      <c r="CI157" s="22"/>
      <c r="CJ157" s="4"/>
      <c r="CK157" s="4"/>
      <c r="CL157" s="4"/>
      <c r="CM157" s="4"/>
      <c r="CN157" s="4"/>
    </row>
    <row r="158" spans="21:92" s="13" customFormat="1" x14ac:dyDescent="0.25">
      <c r="U158" s="22"/>
      <c r="V158" s="22"/>
      <c r="W158" s="22"/>
      <c r="X158" s="4"/>
      <c r="Y158" s="4"/>
      <c r="Z158" s="4"/>
      <c r="AA158" s="4"/>
      <c r="AB158" s="4"/>
      <c r="AC158" s="4"/>
      <c r="AD158" s="4"/>
      <c r="AE158" s="4"/>
      <c r="AF158" s="4"/>
      <c r="AG158" s="4"/>
      <c r="AH158" s="4"/>
      <c r="AI158" s="4"/>
      <c r="AJ158" s="4"/>
      <c r="AK158" s="4"/>
      <c r="AL158" s="4"/>
      <c r="AM158" s="4"/>
      <c r="AN158" s="4"/>
      <c r="AO158" s="4"/>
      <c r="AW158" s="22"/>
      <c r="AX158" s="22"/>
      <c r="AY158" s="22"/>
      <c r="AZ158" s="4"/>
      <c r="BA158" s="4"/>
      <c r="BB158" s="4"/>
      <c r="BC158" s="4"/>
      <c r="BD158" s="4"/>
      <c r="BE158" s="4"/>
      <c r="CA158" s="22"/>
      <c r="CB158" s="22"/>
      <c r="CC158" s="22"/>
      <c r="CD158" s="4"/>
      <c r="CE158" s="4"/>
      <c r="CF158" s="4"/>
      <c r="CG158" s="4"/>
      <c r="CH158" s="4"/>
      <c r="CI158" s="22"/>
      <c r="CJ158" s="4"/>
      <c r="CK158" s="4"/>
      <c r="CL158" s="4"/>
      <c r="CM158" s="4"/>
      <c r="CN158" s="4"/>
    </row>
    <row r="159" spans="21:92" s="13" customFormat="1" x14ac:dyDescent="0.25">
      <c r="U159" s="22"/>
      <c r="V159" s="22"/>
      <c r="W159" s="22"/>
      <c r="X159" s="4"/>
      <c r="Y159" s="4"/>
      <c r="Z159" s="4"/>
      <c r="AA159" s="4"/>
      <c r="AB159" s="4"/>
      <c r="AC159" s="4"/>
      <c r="AD159" s="4"/>
      <c r="AE159" s="4"/>
      <c r="AF159" s="4"/>
      <c r="AG159" s="4"/>
      <c r="AH159" s="4"/>
      <c r="AI159" s="4"/>
      <c r="AJ159" s="4"/>
      <c r="AK159" s="4"/>
      <c r="AL159" s="4"/>
      <c r="AM159" s="4"/>
      <c r="AN159" s="4"/>
      <c r="AO159" s="4"/>
      <c r="AW159" s="22"/>
      <c r="AX159" s="22"/>
      <c r="AY159" s="22"/>
      <c r="AZ159" s="4"/>
      <c r="BA159" s="4"/>
      <c r="BB159" s="4"/>
      <c r="BC159" s="4"/>
      <c r="BD159" s="4"/>
      <c r="BE159" s="4"/>
      <c r="CA159" s="22"/>
      <c r="CB159" s="22"/>
      <c r="CC159" s="22"/>
      <c r="CD159" s="4"/>
      <c r="CE159" s="4"/>
      <c r="CF159" s="4"/>
      <c r="CG159" s="4"/>
      <c r="CH159" s="4"/>
      <c r="CI159" s="22"/>
      <c r="CJ159" s="4"/>
      <c r="CK159" s="4"/>
      <c r="CL159" s="4"/>
      <c r="CM159" s="4"/>
      <c r="CN159" s="4"/>
    </row>
    <row r="160" spans="21:92" s="13" customFormat="1" x14ac:dyDescent="0.25">
      <c r="U160" s="22"/>
      <c r="V160" s="22"/>
      <c r="W160" s="22"/>
      <c r="X160" s="4"/>
      <c r="Y160" s="4"/>
      <c r="Z160" s="4"/>
      <c r="AA160" s="4"/>
      <c r="AB160" s="4"/>
      <c r="AC160" s="4"/>
      <c r="AD160" s="4"/>
      <c r="AE160" s="4"/>
      <c r="AF160" s="4"/>
      <c r="AG160" s="4"/>
      <c r="AH160" s="4"/>
      <c r="AI160" s="4"/>
      <c r="AJ160" s="4"/>
      <c r="AK160" s="4"/>
      <c r="AL160" s="4"/>
      <c r="AM160" s="4"/>
      <c r="AN160" s="4"/>
      <c r="AO160" s="4"/>
      <c r="AW160" s="22"/>
      <c r="AX160" s="22"/>
      <c r="AY160" s="22"/>
      <c r="AZ160" s="4"/>
      <c r="BA160" s="4"/>
      <c r="BB160" s="4"/>
      <c r="BC160" s="4"/>
      <c r="BD160" s="4"/>
      <c r="BE160" s="4"/>
      <c r="CA160" s="22"/>
      <c r="CB160" s="22"/>
      <c r="CC160" s="22"/>
      <c r="CD160" s="4"/>
      <c r="CE160" s="4"/>
      <c r="CF160" s="4"/>
      <c r="CG160" s="4"/>
      <c r="CH160" s="4"/>
      <c r="CI160" s="22"/>
      <c r="CJ160" s="4"/>
      <c r="CK160" s="4"/>
      <c r="CL160" s="4"/>
      <c r="CM160" s="4"/>
      <c r="CN160" s="4"/>
    </row>
    <row r="161" spans="21:92" s="13" customFormat="1" x14ac:dyDescent="0.25">
      <c r="U161" s="22"/>
      <c r="V161" s="22"/>
      <c r="W161" s="22"/>
      <c r="X161" s="4"/>
      <c r="Y161" s="4"/>
      <c r="Z161" s="4"/>
      <c r="AA161" s="4"/>
      <c r="AB161" s="4"/>
      <c r="AC161" s="4"/>
      <c r="AD161" s="4"/>
      <c r="AE161" s="4"/>
      <c r="AF161" s="4"/>
      <c r="AG161" s="4"/>
      <c r="AH161" s="4"/>
      <c r="AI161" s="4"/>
      <c r="AJ161" s="4"/>
      <c r="AK161" s="4"/>
      <c r="AL161" s="4"/>
      <c r="AM161" s="4"/>
      <c r="AN161" s="4"/>
      <c r="AO161" s="4"/>
      <c r="AW161" s="22"/>
      <c r="AX161" s="22"/>
      <c r="AY161" s="22"/>
      <c r="AZ161" s="4"/>
      <c r="BA161" s="4"/>
      <c r="BB161" s="4"/>
      <c r="BC161" s="4"/>
      <c r="BD161" s="4"/>
      <c r="BE161" s="4"/>
      <c r="CA161" s="22"/>
      <c r="CB161" s="22"/>
      <c r="CC161" s="22"/>
      <c r="CD161" s="4"/>
      <c r="CE161" s="4"/>
      <c r="CF161" s="4"/>
      <c r="CG161" s="4"/>
      <c r="CH161" s="4"/>
      <c r="CI161" s="22"/>
      <c r="CJ161" s="4"/>
      <c r="CK161" s="4"/>
      <c r="CL161" s="4"/>
      <c r="CM161" s="4"/>
      <c r="CN161" s="4"/>
    </row>
    <row r="162" spans="21:92" s="13" customFormat="1" x14ac:dyDescent="0.25">
      <c r="U162" s="22"/>
      <c r="V162" s="22"/>
      <c r="W162" s="22"/>
      <c r="X162" s="4"/>
      <c r="Y162" s="4"/>
      <c r="Z162" s="4"/>
      <c r="AA162" s="4"/>
      <c r="AB162" s="4"/>
      <c r="AC162" s="4"/>
      <c r="AD162" s="4"/>
      <c r="AE162" s="4"/>
      <c r="AF162" s="4"/>
      <c r="AG162" s="4"/>
      <c r="AH162" s="4"/>
      <c r="AI162" s="4"/>
      <c r="AJ162" s="4"/>
      <c r="AK162" s="4"/>
      <c r="AL162" s="4"/>
      <c r="AM162" s="4"/>
      <c r="AN162" s="4"/>
      <c r="AO162" s="4"/>
      <c r="AW162" s="22"/>
      <c r="AX162" s="22"/>
      <c r="AY162" s="22"/>
      <c r="AZ162" s="4"/>
      <c r="BA162" s="4"/>
      <c r="BB162" s="4"/>
      <c r="BC162" s="4"/>
      <c r="BD162" s="4"/>
      <c r="BE162" s="4"/>
      <c r="CA162" s="22"/>
      <c r="CB162" s="22"/>
      <c r="CC162" s="22"/>
      <c r="CD162" s="4"/>
      <c r="CE162" s="4"/>
      <c r="CF162" s="4"/>
      <c r="CG162" s="4"/>
      <c r="CH162" s="4"/>
      <c r="CI162" s="22"/>
      <c r="CJ162" s="4"/>
      <c r="CK162" s="4"/>
      <c r="CL162" s="4"/>
      <c r="CM162" s="4"/>
      <c r="CN162" s="4"/>
    </row>
    <row r="163" spans="21:92" s="13" customFormat="1" x14ac:dyDescent="0.25">
      <c r="U163" s="22"/>
      <c r="V163" s="22"/>
      <c r="W163" s="22"/>
      <c r="X163" s="4"/>
      <c r="Y163" s="4"/>
      <c r="Z163" s="4"/>
      <c r="AA163" s="4"/>
      <c r="AB163" s="4"/>
      <c r="AC163" s="4"/>
      <c r="AD163" s="4"/>
      <c r="AE163" s="4"/>
      <c r="AF163" s="4"/>
      <c r="AG163" s="4"/>
      <c r="AH163" s="4"/>
      <c r="AI163" s="4"/>
      <c r="AJ163" s="4"/>
      <c r="AK163" s="4"/>
      <c r="AL163" s="4"/>
      <c r="AM163" s="4"/>
      <c r="AN163" s="4"/>
      <c r="AO163" s="4"/>
      <c r="AW163" s="22"/>
      <c r="AX163" s="22"/>
      <c r="AY163" s="22"/>
      <c r="AZ163" s="4"/>
      <c r="BA163" s="4"/>
      <c r="BB163" s="4"/>
      <c r="BC163" s="4"/>
      <c r="BD163" s="4"/>
      <c r="BE163" s="4"/>
      <c r="CA163" s="22"/>
      <c r="CB163" s="22"/>
      <c r="CC163" s="22"/>
      <c r="CD163" s="4"/>
      <c r="CE163" s="4"/>
      <c r="CF163" s="4"/>
      <c r="CG163" s="4"/>
      <c r="CH163" s="4"/>
      <c r="CI163" s="22"/>
      <c r="CJ163" s="4"/>
      <c r="CK163" s="4"/>
      <c r="CL163" s="4"/>
      <c r="CM163" s="4"/>
      <c r="CN163" s="4"/>
    </row>
    <row r="164" spans="21:92" s="13" customFormat="1" x14ac:dyDescent="0.25">
      <c r="U164" s="22"/>
      <c r="V164" s="22"/>
      <c r="W164" s="22"/>
      <c r="X164" s="4"/>
      <c r="Y164" s="4"/>
      <c r="Z164" s="4"/>
      <c r="AA164" s="4"/>
      <c r="AB164" s="4"/>
      <c r="AC164" s="4"/>
      <c r="AD164" s="4"/>
      <c r="AE164" s="4"/>
      <c r="AF164" s="4"/>
      <c r="AG164" s="4"/>
      <c r="AH164" s="4"/>
      <c r="AI164" s="4"/>
      <c r="AJ164" s="4"/>
      <c r="AK164" s="4"/>
      <c r="AL164" s="4"/>
      <c r="AM164" s="4"/>
      <c r="AN164" s="4"/>
      <c r="AO164" s="4"/>
      <c r="AW164" s="22"/>
      <c r="AX164" s="22"/>
      <c r="AY164" s="22"/>
      <c r="AZ164" s="4"/>
      <c r="BA164" s="4"/>
      <c r="BB164" s="4"/>
      <c r="BC164" s="4"/>
      <c r="BD164" s="4"/>
      <c r="BE164" s="4"/>
      <c r="CA164" s="22"/>
      <c r="CB164" s="22"/>
      <c r="CC164" s="22"/>
      <c r="CD164" s="4"/>
      <c r="CE164" s="4"/>
      <c r="CF164" s="4"/>
      <c r="CG164" s="4"/>
      <c r="CH164" s="4"/>
      <c r="CI164" s="22"/>
      <c r="CJ164" s="4"/>
      <c r="CK164" s="4"/>
      <c r="CL164" s="4"/>
      <c r="CM164" s="4"/>
      <c r="CN164" s="4"/>
    </row>
    <row r="165" spans="21:92" s="13" customFormat="1" x14ac:dyDescent="0.25">
      <c r="U165" s="22"/>
      <c r="V165" s="22"/>
      <c r="W165" s="22"/>
      <c r="X165" s="4"/>
      <c r="Y165" s="4"/>
      <c r="Z165" s="4"/>
      <c r="AA165" s="4"/>
      <c r="AB165" s="4"/>
      <c r="AC165" s="4"/>
      <c r="AD165" s="4"/>
      <c r="AE165" s="4"/>
      <c r="AF165" s="4"/>
      <c r="AG165" s="4"/>
      <c r="AH165" s="4"/>
      <c r="AI165" s="4"/>
      <c r="AJ165" s="4"/>
      <c r="AK165" s="4"/>
      <c r="AL165" s="4"/>
      <c r="AM165" s="4"/>
      <c r="AN165" s="4"/>
      <c r="AO165" s="4"/>
      <c r="AW165" s="22"/>
      <c r="AX165" s="22"/>
      <c r="AY165" s="22"/>
      <c r="AZ165" s="4"/>
      <c r="BA165" s="4"/>
      <c r="BB165" s="4"/>
      <c r="BC165" s="4"/>
      <c r="BD165" s="4"/>
      <c r="BE165" s="4"/>
      <c r="CA165" s="22"/>
      <c r="CB165" s="22"/>
      <c r="CC165" s="22"/>
      <c r="CD165" s="4"/>
      <c r="CE165" s="4"/>
      <c r="CF165" s="4"/>
      <c r="CG165" s="4"/>
      <c r="CH165" s="4"/>
      <c r="CI165" s="22"/>
      <c r="CJ165" s="4"/>
      <c r="CK165" s="4"/>
      <c r="CL165" s="4"/>
      <c r="CM165" s="4"/>
      <c r="CN165" s="4"/>
    </row>
    <row r="166" spans="21:92" s="13" customFormat="1" x14ac:dyDescent="0.25">
      <c r="U166" s="22"/>
      <c r="V166" s="22"/>
      <c r="W166" s="22"/>
      <c r="X166" s="4"/>
      <c r="Y166" s="4"/>
      <c r="Z166" s="4"/>
      <c r="AA166" s="4"/>
      <c r="AB166" s="4"/>
      <c r="AC166" s="4"/>
      <c r="AD166" s="4"/>
      <c r="AE166" s="4"/>
      <c r="AF166" s="4"/>
      <c r="AG166" s="4"/>
      <c r="AH166" s="4"/>
      <c r="AI166" s="4"/>
      <c r="AJ166" s="4"/>
      <c r="AK166" s="4"/>
      <c r="AL166" s="4"/>
      <c r="AM166" s="4"/>
      <c r="AN166" s="4"/>
      <c r="AO166" s="4"/>
      <c r="AW166" s="22"/>
      <c r="AX166" s="22"/>
      <c r="AY166" s="22"/>
      <c r="AZ166" s="4"/>
      <c r="BA166" s="4"/>
      <c r="BB166" s="4"/>
      <c r="BC166" s="4"/>
      <c r="BD166" s="4"/>
      <c r="BE166" s="4"/>
      <c r="CA166" s="22"/>
      <c r="CB166" s="22"/>
      <c r="CC166" s="22"/>
      <c r="CD166" s="4"/>
      <c r="CE166" s="4"/>
      <c r="CF166" s="4"/>
      <c r="CG166" s="4"/>
      <c r="CH166" s="4"/>
      <c r="CI166" s="22"/>
      <c r="CJ166" s="4"/>
      <c r="CK166" s="4"/>
      <c r="CL166" s="4"/>
      <c r="CM166" s="4"/>
      <c r="CN166" s="4"/>
    </row>
    <row r="167" spans="21:92" s="13" customFormat="1" x14ac:dyDescent="0.25">
      <c r="U167" s="22"/>
      <c r="V167" s="22"/>
      <c r="W167" s="22"/>
      <c r="X167" s="4"/>
      <c r="Y167" s="4"/>
      <c r="Z167" s="4"/>
      <c r="AA167" s="4"/>
      <c r="AB167" s="4"/>
      <c r="AC167" s="4"/>
      <c r="AD167" s="4"/>
      <c r="AE167" s="4"/>
      <c r="AF167" s="4"/>
      <c r="AG167" s="4"/>
      <c r="AH167" s="4"/>
      <c r="AI167" s="4"/>
      <c r="AJ167" s="4"/>
      <c r="AK167" s="4"/>
      <c r="AL167" s="4"/>
      <c r="AM167" s="4"/>
      <c r="AN167" s="4"/>
      <c r="AO167" s="4"/>
      <c r="AW167" s="22"/>
      <c r="AX167" s="22"/>
      <c r="AY167" s="22"/>
      <c r="AZ167" s="4"/>
      <c r="BA167" s="4"/>
      <c r="BB167" s="4"/>
      <c r="BC167" s="4"/>
      <c r="BD167" s="4"/>
      <c r="BE167" s="4"/>
      <c r="CA167" s="22"/>
      <c r="CB167" s="22"/>
      <c r="CC167" s="22"/>
      <c r="CD167" s="4"/>
      <c r="CE167" s="4"/>
      <c r="CF167" s="4"/>
      <c r="CG167" s="4"/>
      <c r="CH167" s="4"/>
      <c r="CI167" s="22"/>
      <c r="CJ167" s="4"/>
      <c r="CK167" s="4"/>
      <c r="CL167" s="4"/>
      <c r="CM167" s="4"/>
      <c r="CN167" s="4"/>
    </row>
    <row r="168" spans="21:92" s="13" customFormat="1" x14ac:dyDescent="0.25">
      <c r="U168" s="22"/>
      <c r="V168" s="22"/>
      <c r="W168" s="22"/>
      <c r="X168" s="4"/>
      <c r="Y168" s="4"/>
      <c r="Z168" s="4"/>
      <c r="AA168" s="4"/>
      <c r="AB168" s="4"/>
      <c r="AC168" s="4"/>
      <c r="AD168" s="4"/>
      <c r="AE168" s="4"/>
      <c r="AF168" s="4"/>
      <c r="AG168" s="4"/>
      <c r="AH168" s="4"/>
      <c r="AI168" s="4"/>
      <c r="AJ168" s="4"/>
      <c r="AK168" s="4"/>
      <c r="AL168" s="4"/>
      <c r="AM168" s="4"/>
      <c r="AN168" s="4"/>
      <c r="AO168" s="4"/>
      <c r="AW168" s="22"/>
      <c r="AX168" s="22"/>
      <c r="AY168" s="22"/>
      <c r="AZ168" s="4"/>
      <c r="BA168" s="4"/>
      <c r="BB168" s="4"/>
      <c r="BC168" s="4"/>
      <c r="BD168" s="4"/>
      <c r="BE168" s="4"/>
      <c r="CA168" s="22"/>
      <c r="CB168" s="22"/>
      <c r="CC168" s="22"/>
      <c r="CD168" s="4"/>
      <c r="CE168" s="4"/>
      <c r="CF168" s="4"/>
      <c r="CG168" s="4"/>
      <c r="CH168" s="4"/>
      <c r="CI168" s="22"/>
      <c r="CJ168" s="4"/>
      <c r="CK168" s="4"/>
      <c r="CL168" s="4"/>
      <c r="CM168" s="4"/>
      <c r="CN168" s="4"/>
    </row>
    <row r="169" spans="21:92" s="13" customFormat="1" x14ac:dyDescent="0.25">
      <c r="U169" s="22"/>
      <c r="V169" s="22"/>
      <c r="W169" s="22"/>
      <c r="X169" s="4"/>
      <c r="Y169" s="4"/>
      <c r="Z169" s="4"/>
      <c r="AA169" s="4"/>
      <c r="AB169" s="4"/>
      <c r="AC169" s="4"/>
      <c r="AD169" s="4"/>
      <c r="AE169" s="4"/>
      <c r="AF169" s="4"/>
      <c r="AG169" s="4"/>
      <c r="AH169" s="4"/>
      <c r="AI169" s="4"/>
      <c r="AJ169" s="4"/>
      <c r="AK169" s="4"/>
      <c r="AL169" s="4"/>
      <c r="AM169" s="4"/>
      <c r="AN169" s="4"/>
      <c r="AO169" s="4"/>
      <c r="AW169" s="22"/>
      <c r="AX169" s="22"/>
      <c r="AY169" s="22"/>
      <c r="AZ169" s="4"/>
      <c r="BA169" s="4"/>
      <c r="BB169" s="4"/>
      <c r="BC169" s="4"/>
      <c r="BD169" s="4"/>
      <c r="BE169" s="4"/>
      <c r="CA169" s="22"/>
      <c r="CB169" s="22"/>
      <c r="CC169" s="22"/>
      <c r="CD169" s="4"/>
      <c r="CE169" s="4"/>
      <c r="CF169" s="4"/>
      <c r="CG169" s="4"/>
      <c r="CH169" s="4"/>
      <c r="CI169" s="22"/>
      <c r="CJ169" s="4"/>
      <c r="CK169" s="4"/>
      <c r="CL169" s="4"/>
      <c r="CM169" s="4"/>
      <c r="CN169" s="4"/>
    </row>
    <row r="170" spans="21:92" s="13" customFormat="1" x14ac:dyDescent="0.25">
      <c r="U170" s="22"/>
      <c r="V170" s="22"/>
      <c r="W170" s="22"/>
      <c r="X170" s="4"/>
      <c r="Y170" s="4"/>
      <c r="Z170" s="4"/>
      <c r="AA170" s="4"/>
      <c r="AB170" s="4"/>
      <c r="AC170" s="4"/>
      <c r="AD170" s="4"/>
      <c r="AE170" s="4"/>
      <c r="AF170" s="4"/>
      <c r="AG170" s="4"/>
      <c r="AH170" s="4"/>
      <c r="AI170" s="4"/>
      <c r="AJ170" s="4"/>
      <c r="AK170" s="4"/>
      <c r="AL170" s="4"/>
      <c r="AM170" s="4"/>
      <c r="AN170" s="4"/>
      <c r="AO170" s="4"/>
      <c r="AW170" s="22"/>
      <c r="AX170" s="22"/>
      <c r="AY170" s="22"/>
      <c r="AZ170" s="4"/>
      <c r="BA170" s="4"/>
      <c r="BB170" s="4"/>
      <c r="BC170" s="4"/>
      <c r="BD170" s="4"/>
      <c r="BE170" s="4"/>
      <c r="CA170" s="22"/>
      <c r="CB170" s="22"/>
      <c r="CC170" s="22"/>
      <c r="CD170" s="4"/>
      <c r="CE170" s="4"/>
      <c r="CF170" s="4"/>
      <c r="CG170" s="4"/>
      <c r="CH170" s="4"/>
      <c r="CI170" s="22"/>
      <c r="CJ170" s="4"/>
      <c r="CK170" s="4"/>
      <c r="CL170" s="4"/>
      <c r="CM170" s="4"/>
      <c r="CN170" s="4"/>
    </row>
    <row r="171" spans="21:92" s="13" customFormat="1" x14ac:dyDescent="0.25">
      <c r="U171" s="22"/>
      <c r="V171" s="22"/>
      <c r="W171" s="22"/>
      <c r="X171" s="4"/>
      <c r="Y171" s="4"/>
      <c r="Z171" s="4"/>
      <c r="AA171" s="4"/>
      <c r="AB171" s="4"/>
      <c r="AC171" s="4"/>
      <c r="AD171" s="4"/>
      <c r="AE171" s="4"/>
      <c r="AF171" s="4"/>
      <c r="AG171" s="4"/>
      <c r="AH171" s="4"/>
      <c r="AI171" s="4"/>
      <c r="AJ171" s="4"/>
      <c r="AK171" s="4"/>
      <c r="AL171" s="4"/>
      <c r="AM171" s="4"/>
      <c r="AN171" s="4"/>
      <c r="AO171" s="4"/>
      <c r="AW171" s="22"/>
      <c r="AX171" s="22"/>
      <c r="AY171" s="22"/>
      <c r="AZ171" s="4"/>
      <c r="BA171" s="4"/>
      <c r="BB171" s="4"/>
      <c r="BC171" s="4"/>
      <c r="BD171" s="4"/>
      <c r="BE171" s="4"/>
      <c r="CA171" s="22"/>
      <c r="CB171" s="22"/>
      <c r="CC171" s="22"/>
      <c r="CD171" s="4"/>
      <c r="CE171" s="4"/>
      <c r="CF171" s="4"/>
      <c r="CG171" s="4"/>
      <c r="CH171" s="4"/>
      <c r="CI171" s="22"/>
      <c r="CJ171" s="4"/>
      <c r="CK171" s="4"/>
      <c r="CL171" s="4"/>
      <c r="CM171" s="4"/>
      <c r="CN171" s="4"/>
    </row>
    <row r="172" spans="21:92" s="13" customFormat="1" x14ac:dyDescent="0.25">
      <c r="U172" s="22"/>
      <c r="V172" s="22"/>
      <c r="W172" s="22"/>
      <c r="X172" s="4"/>
      <c r="Y172" s="4"/>
      <c r="Z172" s="4"/>
      <c r="AA172" s="4"/>
      <c r="AB172" s="4"/>
      <c r="AC172" s="4"/>
      <c r="AD172" s="4"/>
      <c r="AE172" s="4"/>
      <c r="AF172" s="4"/>
      <c r="AG172" s="4"/>
      <c r="AH172" s="4"/>
      <c r="AI172" s="4"/>
      <c r="AJ172" s="4"/>
      <c r="AK172" s="4"/>
      <c r="AL172" s="4"/>
      <c r="AM172" s="4"/>
      <c r="AN172" s="4"/>
      <c r="AO172" s="4"/>
      <c r="AW172" s="22"/>
      <c r="AX172" s="22"/>
      <c r="AY172" s="22"/>
      <c r="AZ172" s="4"/>
      <c r="BA172" s="4"/>
      <c r="BB172" s="4"/>
      <c r="BC172" s="4"/>
      <c r="BD172" s="4"/>
      <c r="BE172" s="4"/>
      <c r="CA172" s="22"/>
      <c r="CB172" s="22"/>
      <c r="CC172" s="22"/>
      <c r="CD172" s="4"/>
      <c r="CE172" s="4"/>
      <c r="CF172" s="4"/>
      <c r="CG172" s="4"/>
      <c r="CH172" s="4"/>
      <c r="CI172" s="22"/>
      <c r="CJ172" s="4"/>
      <c r="CK172" s="4"/>
      <c r="CL172" s="4"/>
      <c r="CM172" s="4"/>
      <c r="CN172" s="4"/>
    </row>
    <row r="173" spans="21:92" s="13" customFormat="1" x14ac:dyDescent="0.25">
      <c r="U173" s="22"/>
      <c r="V173" s="22"/>
      <c r="W173" s="22"/>
      <c r="X173" s="4"/>
      <c r="Y173" s="4"/>
      <c r="Z173" s="4"/>
      <c r="AA173" s="4"/>
      <c r="AB173" s="4"/>
      <c r="AC173" s="4"/>
      <c r="AD173" s="4"/>
      <c r="AE173" s="4"/>
      <c r="AF173" s="4"/>
      <c r="AG173" s="4"/>
      <c r="AH173" s="4"/>
      <c r="AI173" s="4"/>
      <c r="AJ173" s="4"/>
      <c r="AK173" s="4"/>
      <c r="AL173" s="4"/>
      <c r="AM173" s="4"/>
      <c r="AN173" s="4"/>
      <c r="AO173" s="4"/>
      <c r="AW173" s="22"/>
      <c r="AX173" s="22"/>
      <c r="AY173" s="22"/>
      <c r="AZ173" s="4"/>
      <c r="BA173" s="4"/>
      <c r="BB173" s="4"/>
      <c r="BC173" s="4"/>
      <c r="BD173" s="4"/>
      <c r="BE173" s="4"/>
      <c r="CA173" s="22"/>
      <c r="CB173" s="22"/>
      <c r="CC173" s="22"/>
      <c r="CD173" s="4"/>
      <c r="CE173" s="4"/>
      <c r="CF173" s="4"/>
      <c r="CG173" s="4"/>
      <c r="CH173" s="4"/>
      <c r="CI173" s="22"/>
      <c r="CJ173" s="4"/>
      <c r="CK173" s="4"/>
      <c r="CL173" s="4"/>
      <c r="CM173" s="4"/>
      <c r="CN173" s="4"/>
    </row>
    <row r="174" spans="21:92" s="13" customFormat="1" x14ac:dyDescent="0.25">
      <c r="U174" s="22"/>
      <c r="V174" s="22"/>
      <c r="W174" s="22"/>
      <c r="X174" s="4"/>
      <c r="Y174" s="4"/>
      <c r="Z174" s="4"/>
      <c r="AA174" s="4"/>
      <c r="AB174" s="4"/>
      <c r="AC174" s="4"/>
      <c r="AD174" s="4"/>
      <c r="AE174" s="4"/>
      <c r="AF174" s="4"/>
      <c r="AG174" s="4"/>
      <c r="AH174" s="4"/>
      <c r="AI174" s="4"/>
      <c r="AJ174" s="4"/>
      <c r="AK174" s="4"/>
      <c r="AL174" s="4"/>
      <c r="AM174" s="4"/>
      <c r="AN174" s="4"/>
      <c r="AO174" s="4"/>
      <c r="AW174" s="22"/>
      <c r="AX174" s="22"/>
      <c r="AY174" s="22"/>
      <c r="AZ174" s="4"/>
      <c r="BA174" s="4"/>
      <c r="BB174" s="4"/>
      <c r="BC174" s="4"/>
      <c r="BD174" s="4"/>
      <c r="BE174" s="4"/>
      <c r="CA174" s="22"/>
      <c r="CB174" s="22"/>
      <c r="CC174" s="22"/>
      <c r="CD174" s="4"/>
      <c r="CE174" s="4"/>
      <c r="CF174" s="4"/>
      <c r="CG174" s="4"/>
      <c r="CH174" s="4"/>
      <c r="CI174" s="22"/>
      <c r="CJ174" s="4"/>
      <c r="CK174" s="4"/>
      <c r="CL174" s="4"/>
      <c r="CM174" s="4"/>
      <c r="CN174" s="4"/>
    </row>
    <row r="175" spans="21:92" s="13" customFormat="1" x14ac:dyDescent="0.25">
      <c r="U175" s="22"/>
      <c r="V175" s="22"/>
      <c r="W175" s="22"/>
      <c r="X175" s="4"/>
      <c r="Y175" s="4"/>
      <c r="Z175" s="4"/>
      <c r="AA175" s="4"/>
      <c r="AB175" s="4"/>
      <c r="AC175" s="4"/>
      <c r="AD175" s="4"/>
      <c r="AE175" s="4"/>
      <c r="AF175" s="4"/>
      <c r="AG175" s="4"/>
      <c r="AH175" s="4"/>
      <c r="AI175" s="4"/>
      <c r="AJ175" s="4"/>
      <c r="AK175" s="4"/>
      <c r="AL175" s="4"/>
      <c r="AM175" s="4"/>
      <c r="AN175" s="4"/>
      <c r="AO175" s="4"/>
      <c r="AW175" s="22"/>
      <c r="AX175" s="22"/>
      <c r="AY175" s="22"/>
      <c r="AZ175" s="4"/>
      <c r="BA175" s="4"/>
      <c r="BB175" s="4"/>
      <c r="BC175" s="4"/>
      <c r="BD175" s="4"/>
      <c r="BE175" s="4"/>
      <c r="CA175" s="22"/>
      <c r="CB175" s="22"/>
      <c r="CC175" s="22"/>
      <c r="CD175" s="4"/>
      <c r="CE175" s="4"/>
      <c r="CF175" s="4"/>
      <c r="CG175" s="4"/>
      <c r="CH175" s="4"/>
      <c r="CI175" s="22"/>
      <c r="CJ175" s="4"/>
      <c r="CK175" s="4"/>
      <c r="CL175" s="4"/>
      <c r="CM175" s="4"/>
      <c r="CN175" s="4"/>
    </row>
    <row r="176" spans="21:92" s="13" customFormat="1" x14ac:dyDescent="0.25">
      <c r="U176" s="22"/>
      <c r="V176" s="22"/>
      <c r="W176" s="22"/>
      <c r="X176" s="4"/>
      <c r="Y176" s="4"/>
      <c r="Z176" s="4"/>
      <c r="AA176" s="4"/>
      <c r="AB176" s="4"/>
      <c r="AC176" s="4"/>
      <c r="AD176" s="4"/>
      <c r="AE176" s="4"/>
      <c r="AF176" s="4"/>
      <c r="AG176" s="4"/>
      <c r="AH176" s="4"/>
      <c r="AI176" s="4"/>
      <c r="AJ176" s="4"/>
      <c r="AK176" s="4"/>
      <c r="AL176" s="4"/>
      <c r="AM176" s="4"/>
      <c r="AN176" s="4"/>
      <c r="AO176" s="4"/>
      <c r="AW176" s="22"/>
      <c r="AX176" s="22"/>
      <c r="AY176" s="22"/>
      <c r="AZ176" s="4"/>
      <c r="BA176" s="4"/>
      <c r="BB176" s="4"/>
      <c r="BC176" s="4"/>
      <c r="BD176" s="4"/>
      <c r="BE176" s="4"/>
      <c r="CA176" s="22"/>
      <c r="CB176" s="22"/>
      <c r="CC176" s="22"/>
      <c r="CD176" s="4"/>
      <c r="CE176" s="4"/>
      <c r="CF176" s="4"/>
      <c r="CG176" s="4"/>
      <c r="CH176" s="4"/>
      <c r="CI176" s="22"/>
      <c r="CJ176" s="4"/>
      <c r="CK176" s="4"/>
      <c r="CL176" s="4"/>
      <c r="CM176" s="4"/>
      <c r="CN176" s="4"/>
    </row>
    <row r="177" spans="21:92" s="13" customFormat="1" x14ac:dyDescent="0.25">
      <c r="U177" s="22"/>
      <c r="V177" s="22"/>
      <c r="W177" s="22"/>
      <c r="X177" s="4"/>
      <c r="Y177" s="4"/>
      <c r="Z177" s="4"/>
      <c r="AA177" s="4"/>
      <c r="AB177" s="4"/>
      <c r="AC177" s="4"/>
      <c r="AD177" s="4"/>
      <c r="AE177" s="4"/>
      <c r="AF177" s="4"/>
      <c r="AG177" s="4"/>
      <c r="AH177" s="4"/>
      <c r="AI177" s="4"/>
      <c r="AJ177" s="4"/>
      <c r="AK177" s="4"/>
      <c r="AL177" s="4"/>
      <c r="AM177" s="4"/>
      <c r="AN177" s="4"/>
      <c r="AO177" s="4"/>
      <c r="AW177" s="22"/>
      <c r="AX177" s="22"/>
      <c r="AY177" s="22"/>
      <c r="AZ177" s="4"/>
      <c r="BA177" s="4"/>
      <c r="BB177" s="4"/>
      <c r="BC177" s="4"/>
      <c r="BD177" s="4"/>
      <c r="BE177" s="4"/>
      <c r="CA177" s="22"/>
      <c r="CB177" s="22"/>
      <c r="CC177" s="22"/>
      <c r="CD177" s="4"/>
      <c r="CE177" s="4"/>
      <c r="CF177" s="4"/>
      <c r="CG177" s="4"/>
      <c r="CH177" s="4"/>
      <c r="CI177" s="22"/>
      <c r="CJ177" s="4"/>
      <c r="CK177" s="4"/>
      <c r="CL177" s="4"/>
      <c r="CM177" s="4"/>
      <c r="CN177" s="4"/>
    </row>
    <row r="178" spans="21:92" s="13" customFormat="1" x14ac:dyDescent="0.25">
      <c r="U178" s="22"/>
      <c r="V178" s="22"/>
      <c r="W178" s="22"/>
      <c r="X178" s="4"/>
      <c r="Y178" s="4"/>
      <c r="Z178" s="4"/>
      <c r="AA178" s="4"/>
      <c r="AB178" s="4"/>
      <c r="AC178" s="4"/>
      <c r="AD178" s="4"/>
      <c r="AE178" s="4"/>
      <c r="AF178" s="4"/>
      <c r="AG178" s="4"/>
      <c r="AH178" s="4"/>
      <c r="AI178" s="4"/>
      <c r="AJ178" s="4"/>
      <c r="AK178" s="4"/>
      <c r="AL178" s="4"/>
      <c r="AM178" s="4"/>
      <c r="AN178" s="4"/>
      <c r="AO178" s="4"/>
      <c r="AW178" s="22"/>
      <c r="AX178" s="22"/>
      <c r="AY178" s="22"/>
      <c r="AZ178" s="4"/>
      <c r="BA178" s="4"/>
      <c r="BB178" s="4"/>
      <c r="BC178" s="4"/>
      <c r="BD178" s="4"/>
      <c r="BE178" s="4"/>
      <c r="CA178" s="22"/>
      <c r="CB178" s="22"/>
      <c r="CC178" s="22"/>
      <c r="CD178" s="4"/>
      <c r="CE178" s="4"/>
      <c r="CF178" s="4"/>
      <c r="CG178" s="4"/>
      <c r="CH178" s="4"/>
      <c r="CI178" s="22"/>
      <c r="CJ178" s="4"/>
      <c r="CK178" s="4"/>
      <c r="CL178" s="4"/>
      <c r="CM178" s="4"/>
      <c r="CN178" s="4"/>
    </row>
    <row r="179" spans="21:92" s="13" customFormat="1" x14ac:dyDescent="0.25">
      <c r="U179" s="22"/>
      <c r="V179" s="22"/>
      <c r="W179" s="22"/>
      <c r="X179" s="4"/>
      <c r="Y179" s="4"/>
      <c r="Z179" s="4"/>
      <c r="AA179" s="4"/>
      <c r="AB179" s="4"/>
      <c r="AC179" s="4"/>
      <c r="AD179" s="4"/>
      <c r="AE179" s="4"/>
      <c r="AF179" s="4"/>
      <c r="AG179" s="4"/>
      <c r="AH179" s="4"/>
      <c r="AI179" s="4"/>
      <c r="AJ179" s="4"/>
      <c r="AK179" s="4"/>
      <c r="AL179" s="4"/>
      <c r="AM179" s="4"/>
      <c r="AN179" s="4"/>
      <c r="AO179" s="4"/>
      <c r="AW179" s="22"/>
      <c r="AX179" s="22"/>
      <c r="AY179" s="22"/>
      <c r="AZ179" s="4"/>
      <c r="BA179" s="4"/>
      <c r="BB179" s="4"/>
      <c r="BC179" s="4"/>
      <c r="BD179" s="4"/>
      <c r="BE179" s="4"/>
      <c r="CA179" s="22"/>
      <c r="CB179" s="22"/>
      <c r="CC179" s="22"/>
      <c r="CD179" s="4"/>
      <c r="CE179" s="4"/>
      <c r="CF179" s="4"/>
      <c r="CG179" s="4"/>
      <c r="CH179" s="4"/>
      <c r="CI179" s="22"/>
      <c r="CJ179" s="4"/>
      <c r="CK179" s="4"/>
      <c r="CL179" s="4"/>
      <c r="CM179" s="4"/>
      <c r="CN179" s="4"/>
    </row>
    <row r="180" spans="21:92" s="13" customFormat="1" x14ac:dyDescent="0.25">
      <c r="U180" s="22"/>
      <c r="V180" s="22"/>
      <c r="W180" s="22"/>
      <c r="X180" s="4"/>
      <c r="Y180" s="4"/>
      <c r="Z180" s="4"/>
      <c r="AA180" s="4"/>
      <c r="AB180" s="4"/>
      <c r="AC180" s="4"/>
      <c r="AD180" s="4"/>
      <c r="AE180" s="4"/>
      <c r="AF180" s="4"/>
      <c r="AG180" s="4"/>
      <c r="AH180" s="4"/>
      <c r="AI180" s="4"/>
      <c r="AJ180" s="4"/>
      <c r="AK180" s="4"/>
      <c r="AL180" s="4"/>
      <c r="AM180" s="4"/>
      <c r="AN180" s="4"/>
      <c r="AO180" s="4"/>
      <c r="AW180" s="22"/>
      <c r="AX180" s="22"/>
      <c r="AY180" s="22"/>
      <c r="AZ180" s="4"/>
      <c r="BA180" s="4"/>
      <c r="BB180" s="4"/>
      <c r="BC180" s="4"/>
      <c r="BD180" s="4"/>
      <c r="BE180" s="4"/>
      <c r="CA180" s="22"/>
      <c r="CB180" s="22"/>
      <c r="CC180" s="22"/>
      <c r="CD180" s="4"/>
      <c r="CE180" s="4"/>
      <c r="CF180" s="4"/>
      <c r="CG180" s="4"/>
      <c r="CH180" s="4"/>
      <c r="CI180" s="22"/>
      <c r="CJ180" s="4"/>
      <c r="CK180" s="4"/>
      <c r="CL180" s="4"/>
      <c r="CM180" s="4"/>
      <c r="CN180" s="4"/>
    </row>
    <row r="181" spans="21:92" s="13" customFormat="1" x14ac:dyDescent="0.25">
      <c r="U181" s="22"/>
      <c r="V181" s="22"/>
      <c r="W181" s="22"/>
      <c r="X181" s="4"/>
      <c r="Y181" s="4"/>
      <c r="Z181" s="4"/>
      <c r="AA181" s="4"/>
      <c r="AB181" s="4"/>
      <c r="AC181" s="4"/>
      <c r="AD181" s="4"/>
      <c r="AE181" s="4"/>
      <c r="AF181" s="4"/>
      <c r="AG181" s="4"/>
      <c r="AH181" s="4"/>
      <c r="AI181" s="4"/>
      <c r="AJ181" s="4"/>
      <c r="AK181" s="4"/>
      <c r="AL181" s="4"/>
      <c r="AM181" s="4"/>
      <c r="AN181" s="4"/>
      <c r="AO181" s="4"/>
      <c r="AW181" s="22"/>
      <c r="AX181" s="22"/>
      <c r="AY181" s="22"/>
      <c r="AZ181" s="4"/>
      <c r="BA181" s="4"/>
      <c r="BB181" s="4"/>
      <c r="BC181" s="4"/>
      <c r="BD181" s="4"/>
      <c r="BE181" s="4"/>
      <c r="CA181" s="22"/>
      <c r="CB181" s="22"/>
      <c r="CC181" s="22"/>
      <c r="CD181" s="4"/>
      <c r="CE181" s="4"/>
      <c r="CF181" s="4"/>
      <c r="CG181" s="4"/>
      <c r="CH181" s="4"/>
      <c r="CI181" s="22"/>
      <c r="CJ181" s="4"/>
      <c r="CK181" s="4"/>
      <c r="CL181" s="4"/>
      <c r="CM181" s="4"/>
      <c r="CN181" s="4"/>
    </row>
    <row r="182" spans="21:92" s="13" customFormat="1" x14ac:dyDescent="0.25">
      <c r="U182" s="22"/>
      <c r="V182" s="22"/>
      <c r="W182" s="22"/>
      <c r="X182" s="4"/>
      <c r="Y182" s="4"/>
      <c r="Z182" s="4"/>
      <c r="AA182" s="4"/>
      <c r="AB182" s="4"/>
      <c r="AC182" s="4"/>
      <c r="AD182" s="4"/>
      <c r="AE182" s="4"/>
      <c r="AF182" s="4"/>
      <c r="AG182" s="4"/>
      <c r="AH182" s="4"/>
      <c r="AI182" s="4"/>
      <c r="AJ182" s="4"/>
      <c r="AK182" s="4"/>
      <c r="AL182" s="4"/>
      <c r="AM182" s="4"/>
      <c r="AN182" s="4"/>
      <c r="AO182" s="4"/>
      <c r="AW182" s="22"/>
      <c r="AX182" s="22"/>
      <c r="AY182" s="22"/>
      <c r="AZ182" s="4"/>
      <c r="BA182" s="4"/>
      <c r="BB182" s="4"/>
      <c r="BC182" s="4"/>
      <c r="BD182" s="4"/>
      <c r="BE182" s="4"/>
      <c r="CA182" s="22"/>
      <c r="CB182" s="22"/>
      <c r="CC182" s="22"/>
      <c r="CD182" s="4"/>
      <c r="CE182" s="4"/>
      <c r="CF182" s="4"/>
      <c r="CG182" s="4"/>
      <c r="CH182" s="4"/>
      <c r="CI182" s="22"/>
      <c r="CJ182" s="4"/>
      <c r="CK182" s="4"/>
      <c r="CL182" s="4"/>
      <c r="CM182" s="4"/>
      <c r="CN182" s="4"/>
    </row>
    <row r="183" spans="21:92" s="13" customFormat="1" x14ac:dyDescent="0.25">
      <c r="U183" s="22"/>
      <c r="V183" s="22"/>
      <c r="W183" s="22"/>
      <c r="X183" s="4"/>
      <c r="Y183" s="4"/>
      <c r="Z183" s="4"/>
      <c r="AA183" s="4"/>
      <c r="AB183" s="4"/>
      <c r="AC183" s="4"/>
      <c r="AD183" s="4"/>
      <c r="AE183" s="4"/>
      <c r="AF183" s="4"/>
      <c r="AG183" s="4"/>
      <c r="AH183" s="4"/>
      <c r="AI183" s="4"/>
      <c r="AJ183" s="4"/>
      <c r="AK183" s="4"/>
      <c r="AL183" s="4"/>
      <c r="AM183" s="4"/>
      <c r="AN183" s="4"/>
      <c r="AO183" s="4"/>
      <c r="AW183" s="22"/>
      <c r="AX183" s="22"/>
      <c r="AY183" s="22"/>
      <c r="AZ183" s="4"/>
      <c r="BA183" s="4"/>
      <c r="BB183" s="4"/>
      <c r="BC183" s="4"/>
      <c r="BD183" s="4"/>
      <c r="BE183" s="4"/>
      <c r="CA183" s="22"/>
      <c r="CB183" s="22"/>
      <c r="CC183" s="22"/>
      <c r="CD183" s="4"/>
      <c r="CE183" s="4"/>
      <c r="CF183" s="4"/>
      <c r="CG183" s="4"/>
      <c r="CH183" s="4"/>
      <c r="CI183" s="22"/>
      <c r="CJ183" s="4"/>
      <c r="CK183" s="4"/>
      <c r="CL183" s="4"/>
      <c r="CM183" s="4"/>
      <c r="CN183" s="4"/>
    </row>
    <row r="184" spans="21:92" s="13" customFormat="1" x14ac:dyDescent="0.25">
      <c r="U184" s="22"/>
      <c r="V184" s="22"/>
      <c r="W184" s="22"/>
      <c r="X184" s="4"/>
      <c r="Y184" s="4"/>
      <c r="Z184" s="4"/>
      <c r="AA184" s="4"/>
      <c r="AB184" s="4"/>
      <c r="AC184" s="4"/>
      <c r="AD184" s="4"/>
      <c r="AE184" s="4"/>
      <c r="AF184" s="4"/>
      <c r="AG184" s="4"/>
      <c r="AH184" s="4"/>
      <c r="AI184" s="4"/>
      <c r="AJ184" s="4"/>
      <c r="AK184" s="4"/>
      <c r="AL184" s="4"/>
      <c r="AM184" s="4"/>
      <c r="AN184" s="4"/>
      <c r="AO184" s="4"/>
      <c r="AW184" s="22"/>
      <c r="AX184" s="22"/>
      <c r="AY184" s="22"/>
      <c r="AZ184" s="4"/>
      <c r="BA184" s="4"/>
      <c r="BB184" s="4"/>
      <c r="BC184" s="4"/>
      <c r="BD184" s="4"/>
      <c r="BE184" s="4"/>
      <c r="CA184" s="22"/>
      <c r="CB184" s="22"/>
      <c r="CC184" s="22"/>
      <c r="CD184" s="4"/>
      <c r="CE184" s="4"/>
      <c r="CF184" s="4"/>
      <c r="CG184" s="4"/>
      <c r="CH184" s="4"/>
      <c r="CI184" s="22"/>
      <c r="CJ184" s="4"/>
      <c r="CK184" s="4"/>
      <c r="CL184" s="4"/>
      <c r="CM184" s="4"/>
      <c r="CN184" s="4"/>
    </row>
    <row r="185" spans="21:92" s="13" customFormat="1" x14ac:dyDescent="0.25">
      <c r="U185" s="22"/>
      <c r="V185" s="22"/>
      <c r="W185" s="22"/>
      <c r="X185" s="4"/>
      <c r="Y185" s="4"/>
      <c r="Z185" s="4"/>
      <c r="AA185" s="4"/>
      <c r="AB185" s="4"/>
      <c r="AC185" s="4"/>
      <c r="AD185" s="4"/>
      <c r="AE185" s="4"/>
      <c r="AF185" s="4"/>
      <c r="AG185" s="4"/>
      <c r="AH185" s="4"/>
      <c r="AI185" s="4"/>
      <c r="AJ185" s="4"/>
      <c r="AK185" s="4"/>
      <c r="AL185" s="4"/>
      <c r="AM185" s="4"/>
      <c r="AN185" s="4"/>
      <c r="AO185" s="4"/>
      <c r="AW185" s="22"/>
      <c r="AX185" s="22"/>
      <c r="AY185" s="22"/>
      <c r="AZ185" s="4"/>
      <c r="BA185" s="4"/>
      <c r="BB185" s="4"/>
      <c r="BC185" s="4"/>
      <c r="BD185" s="4"/>
      <c r="BE185" s="4"/>
      <c r="CA185" s="22"/>
      <c r="CB185" s="22"/>
      <c r="CC185" s="22"/>
      <c r="CD185" s="4"/>
      <c r="CE185" s="4"/>
      <c r="CF185" s="4"/>
      <c r="CG185" s="4"/>
      <c r="CH185" s="4"/>
      <c r="CI185" s="22"/>
      <c r="CJ185" s="4"/>
      <c r="CK185" s="4"/>
      <c r="CL185" s="4"/>
      <c r="CM185" s="4"/>
      <c r="CN185" s="4"/>
    </row>
    <row r="186" spans="21:92" s="13" customFormat="1" x14ac:dyDescent="0.25">
      <c r="U186" s="22"/>
      <c r="V186" s="22"/>
      <c r="W186" s="22"/>
      <c r="X186" s="4"/>
      <c r="Y186" s="4"/>
      <c r="Z186" s="4"/>
      <c r="AA186" s="4"/>
      <c r="AB186" s="4"/>
      <c r="AC186" s="4"/>
      <c r="AD186" s="4"/>
      <c r="AE186" s="4"/>
      <c r="AF186" s="4"/>
      <c r="AG186" s="4"/>
      <c r="AH186" s="4"/>
      <c r="AI186" s="4"/>
      <c r="AJ186" s="4"/>
      <c r="AK186" s="4"/>
      <c r="AL186" s="4"/>
      <c r="AM186" s="4"/>
      <c r="AN186" s="4"/>
      <c r="AO186" s="4"/>
      <c r="AW186" s="22"/>
      <c r="AX186" s="22"/>
      <c r="AY186" s="22"/>
      <c r="AZ186" s="4"/>
      <c r="BA186" s="4"/>
      <c r="BB186" s="4"/>
      <c r="BC186" s="4"/>
      <c r="BD186" s="4"/>
      <c r="BE186" s="4"/>
      <c r="CA186" s="22"/>
      <c r="CB186" s="22"/>
      <c r="CC186" s="22"/>
      <c r="CD186" s="4"/>
      <c r="CE186" s="4"/>
      <c r="CF186" s="4"/>
      <c r="CG186" s="4"/>
      <c r="CH186" s="4"/>
      <c r="CI186" s="22"/>
      <c r="CJ186" s="4"/>
      <c r="CK186" s="4"/>
      <c r="CL186" s="4"/>
      <c r="CM186" s="4"/>
      <c r="CN186" s="4"/>
    </row>
    <row r="187" spans="21:92" s="13" customFormat="1" x14ac:dyDescent="0.25">
      <c r="U187" s="22"/>
      <c r="V187" s="22"/>
      <c r="W187" s="22"/>
      <c r="X187" s="4"/>
      <c r="Y187" s="4"/>
      <c r="Z187" s="4"/>
      <c r="AA187" s="4"/>
      <c r="AB187" s="4"/>
      <c r="AC187" s="4"/>
      <c r="AD187" s="4"/>
      <c r="AE187" s="4"/>
      <c r="AF187" s="4"/>
      <c r="AG187" s="4"/>
      <c r="AH187" s="4"/>
      <c r="AI187" s="4"/>
      <c r="AJ187" s="4"/>
      <c r="AK187" s="4"/>
      <c r="AL187" s="4"/>
      <c r="AM187" s="4"/>
      <c r="AN187" s="4"/>
      <c r="AO187" s="4"/>
      <c r="AW187" s="22"/>
      <c r="AX187" s="22"/>
      <c r="AY187" s="22"/>
      <c r="AZ187" s="4"/>
      <c r="BA187" s="4"/>
      <c r="BB187" s="4"/>
      <c r="BC187" s="4"/>
      <c r="BD187" s="4"/>
      <c r="BE187" s="4"/>
      <c r="CA187" s="22"/>
      <c r="CB187" s="22"/>
      <c r="CC187" s="22"/>
      <c r="CD187" s="4"/>
      <c r="CE187" s="4"/>
      <c r="CF187" s="4"/>
      <c r="CG187" s="4"/>
      <c r="CH187" s="4"/>
      <c r="CI187" s="22"/>
      <c r="CJ187" s="4"/>
      <c r="CK187" s="4"/>
      <c r="CL187" s="4"/>
      <c r="CM187" s="4"/>
      <c r="CN187" s="4"/>
    </row>
    <row r="188" spans="21:92" s="13" customFormat="1" x14ac:dyDescent="0.25">
      <c r="U188" s="22"/>
      <c r="V188" s="22"/>
      <c r="W188" s="22"/>
      <c r="X188" s="4"/>
      <c r="Y188" s="4"/>
      <c r="Z188" s="4"/>
      <c r="AA188" s="4"/>
      <c r="AB188" s="4"/>
      <c r="AC188" s="4"/>
      <c r="AD188" s="4"/>
      <c r="AE188" s="4"/>
      <c r="AF188" s="4"/>
      <c r="AG188" s="4"/>
      <c r="AH188" s="4"/>
      <c r="AI188" s="4"/>
      <c r="AJ188" s="4"/>
      <c r="AK188" s="4"/>
      <c r="AL188" s="4"/>
      <c r="AM188" s="4"/>
      <c r="AN188" s="4"/>
      <c r="AO188" s="4"/>
      <c r="AW188" s="22"/>
      <c r="AX188" s="22"/>
      <c r="AY188" s="22"/>
      <c r="AZ188" s="4"/>
      <c r="BA188" s="4"/>
      <c r="BB188" s="4"/>
      <c r="BC188" s="4"/>
      <c r="BD188" s="4"/>
      <c r="BE188" s="4"/>
      <c r="CA188" s="22"/>
      <c r="CB188" s="22"/>
      <c r="CC188" s="22"/>
      <c r="CD188" s="4"/>
      <c r="CE188" s="4"/>
      <c r="CF188" s="4"/>
      <c r="CG188" s="4"/>
      <c r="CH188" s="4"/>
      <c r="CI188" s="22"/>
      <c r="CJ188" s="4"/>
      <c r="CK188" s="4"/>
      <c r="CL188" s="4"/>
      <c r="CM188" s="4"/>
      <c r="CN188" s="4"/>
    </row>
    <row r="189" spans="21:92" s="13" customFormat="1" x14ac:dyDescent="0.25">
      <c r="U189" s="22"/>
      <c r="V189" s="22"/>
      <c r="W189" s="22"/>
      <c r="X189" s="4"/>
      <c r="Y189" s="4"/>
      <c r="Z189" s="4"/>
      <c r="AA189" s="4"/>
      <c r="AB189" s="4"/>
      <c r="AC189" s="4"/>
      <c r="AD189" s="4"/>
      <c r="AE189" s="4"/>
      <c r="AF189" s="4"/>
      <c r="AG189" s="4"/>
      <c r="AH189" s="4"/>
      <c r="AI189" s="4"/>
      <c r="AJ189" s="4"/>
      <c r="AK189" s="4"/>
      <c r="AL189" s="4"/>
      <c r="AM189" s="4"/>
      <c r="AN189" s="4"/>
      <c r="AO189" s="4"/>
      <c r="AW189" s="22"/>
      <c r="AX189" s="22"/>
      <c r="AY189" s="22"/>
      <c r="AZ189" s="4"/>
      <c r="BA189" s="4"/>
      <c r="BB189" s="4"/>
      <c r="BC189" s="4"/>
      <c r="BD189" s="4"/>
      <c r="BE189" s="4"/>
      <c r="CA189" s="22"/>
      <c r="CB189" s="22"/>
      <c r="CC189" s="22"/>
      <c r="CD189" s="4"/>
      <c r="CE189" s="4"/>
      <c r="CF189" s="4"/>
      <c r="CG189" s="4"/>
      <c r="CH189" s="4"/>
      <c r="CI189" s="22"/>
      <c r="CJ189" s="4"/>
      <c r="CK189" s="4"/>
      <c r="CL189" s="4"/>
      <c r="CM189" s="4"/>
      <c r="CN189" s="4"/>
    </row>
    <row r="190" spans="21:92" s="13" customFormat="1" x14ac:dyDescent="0.25">
      <c r="U190" s="22"/>
      <c r="V190" s="22"/>
      <c r="W190" s="22"/>
      <c r="X190" s="4"/>
      <c r="Y190" s="4"/>
      <c r="Z190" s="4"/>
      <c r="AA190" s="4"/>
      <c r="AB190" s="4"/>
      <c r="AC190" s="4"/>
      <c r="AD190" s="4"/>
      <c r="AE190" s="4"/>
      <c r="AF190" s="4"/>
      <c r="AG190" s="4"/>
      <c r="AH190" s="4"/>
      <c r="AI190" s="4"/>
      <c r="AJ190" s="4"/>
      <c r="AK190" s="4"/>
      <c r="AL190" s="4"/>
      <c r="AM190" s="4"/>
      <c r="AN190" s="4"/>
      <c r="AO190" s="4"/>
      <c r="AW190" s="22"/>
      <c r="AX190" s="22"/>
      <c r="AY190" s="22"/>
      <c r="AZ190" s="4"/>
      <c r="BA190" s="4"/>
      <c r="BB190" s="4"/>
      <c r="BC190" s="4"/>
      <c r="BD190" s="4"/>
      <c r="BE190" s="4"/>
      <c r="CA190" s="22"/>
      <c r="CB190" s="22"/>
      <c r="CC190" s="22"/>
      <c r="CD190" s="4"/>
      <c r="CE190" s="4"/>
      <c r="CF190" s="4"/>
      <c r="CG190" s="4"/>
      <c r="CH190" s="4"/>
      <c r="CI190" s="22"/>
      <c r="CJ190" s="4"/>
      <c r="CK190" s="4"/>
      <c r="CL190" s="4"/>
      <c r="CM190" s="4"/>
      <c r="CN190" s="4"/>
    </row>
    <row r="191" spans="21:92" s="13" customFormat="1" x14ac:dyDescent="0.25">
      <c r="U191" s="22"/>
      <c r="V191" s="22"/>
      <c r="W191" s="22"/>
      <c r="X191" s="4"/>
      <c r="Y191" s="4"/>
      <c r="Z191" s="4"/>
      <c r="AA191" s="4"/>
      <c r="AB191" s="4"/>
      <c r="AC191" s="4"/>
      <c r="AD191" s="4"/>
      <c r="AE191" s="4"/>
      <c r="AF191" s="4"/>
      <c r="AG191" s="4"/>
      <c r="AH191" s="4"/>
      <c r="AI191" s="4"/>
      <c r="AJ191" s="4"/>
      <c r="AK191" s="4"/>
      <c r="AL191" s="4"/>
      <c r="AM191" s="4"/>
      <c r="AN191" s="4"/>
      <c r="AO191" s="4"/>
      <c r="AW191" s="22"/>
      <c r="AX191" s="22"/>
      <c r="AY191" s="22"/>
      <c r="AZ191" s="4"/>
      <c r="BA191" s="4"/>
      <c r="BB191" s="4"/>
      <c r="BC191" s="4"/>
      <c r="BD191" s="4"/>
      <c r="BE191" s="4"/>
      <c r="CA191" s="22"/>
      <c r="CB191" s="22"/>
      <c r="CC191" s="22"/>
      <c r="CD191" s="4"/>
      <c r="CE191" s="4"/>
      <c r="CF191" s="4"/>
      <c r="CG191" s="4"/>
      <c r="CH191" s="4"/>
      <c r="CI191" s="22"/>
      <c r="CJ191" s="4"/>
      <c r="CK191" s="4"/>
      <c r="CL191" s="4"/>
      <c r="CM191" s="4"/>
      <c r="CN191" s="4"/>
    </row>
    <row r="192" spans="21:92" s="13" customFormat="1" x14ac:dyDescent="0.25">
      <c r="U192" s="22"/>
      <c r="V192" s="22"/>
      <c r="W192" s="22"/>
      <c r="X192" s="4"/>
      <c r="Y192" s="4"/>
      <c r="Z192" s="4"/>
      <c r="AA192" s="4"/>
      <c r="AB192" s="4"/>
      <c r="AC192" s="4"/>
      <c r="AD192" s="4"/>
      <c r="AE192" s="4"/>
      <c r="AF192" s="4"/>
      <c r="AG192" s="4"/>
      <c r="AH192" s="4"/>
      <c r="AI192" s="4"/>
      <c r="AJ192" s="4"/>
      <c r="AK192" s="4"/>
      <c r="AL192" s="4"/>
      <c r="AM192" s="4"/>
      <c r="AN192" s="4"/>
      <c r="AO192" s="4"/>
      <c r="AW192" s="22"/>
      <c r="AX192" s="22"/>
      <c r="AY192" s="22"/>
      <c r="AZ192" s="4"/>
      <c r="BA192" s="4"/>
      <c r="BB192" s="4"/>
      <c r="BC192" s="4"/>
      <c r="BD192" s="4"/>
      <c r="BE192" s="4"/>
      <c r="CA192" s="22"/>
      <c r="CB192" s="22"/>
      <c r="CC192" s="22"/>
      <c r="CD192" s="4"/>
      <c r="CE192" s="4"/>
      <c r="CF192" s="4"/>
      <c r="CG192" s="4"/>
      <c r="CH192" s="4"/>
      <c r="CI192" s="22"/>
      <c r="CJ192" s="4"/>
      <c r="CK192" s="4"/>
      <c r="CL192" s="4"/>
      <c r="CM192" s="4"/>
      <c r="CN192" s="4"/>
    </row>
    <row r="193" spans="21:92" s="13" customFormat="1" x14ac:dyDescent="0.25">
      <c r="U193" s="22"/>
      <c r="V193" s="22"/>
      <c r="W193" s="22"/>
      <c r="X193" s="4"/>
      <c r="Y193" s="4"/>
      <c r="Z193" s="4"/>
      <c r="AA193" s="4"/>
      <c r="AB193" s="4"/>
      <c r="AC193" s="4"/>
      <c r="AD193" s="4"/>
      <c r="AE193" s="4"/>
      <c r="AF193" s="4"/>
      <c r="AG193" s="4"/>
      <c r="AH193" s="4"/>
      <c r="AI193" s="4"/>
      <c r="AJ193" s="4"/>
      <c r="AK193" s="4"/>
      <c r="AL193" s="4"/>
      <c r="AM193" s="4"/>
      <c r="AN193" s="4"/>
      <c r="AO193" s="4"/>
      <c r="AW193" s="22"/>
      <c r="AX193" s="22"/>
      <c r="AY193" s="22"/>
      <c r="AZ193" s="4"/>
      <c r="BA193" s="4"/>
      <c r="BB193" s="4"/>
      <c r="BC193" s="4"/>
      <c r="BD193" s="4"/>
      <c r="BE193" s="4"/>
      <c r="CA193" s="22"/>
      <c r="CB193" s="22"/>
      <c r="CC193" s="22"/>
      <c r="CD193" s="4"/>
      <c r="CE193" s="4"/>
      <c r="CF193" s="4"/>
      <c r="CG193" s="4"/>
      <c r="CH193" s="4"/>
      <c r="CI193" s="22"/>
      <c r="CJ193" s="4"/>
      <c r="CK193" s="4"/>
      <c r="CL193" s="4"/>
      <c r="CM193" s="4"/>
      <c r="CN193" s="4"/>
    </row>
    <row r="194" spans="21:92" s="13" customFormat="1" x14ac:dyDescent="0.25">
      <c r="U194" s="22"/>
      <c r="V194" s="22"/>
      <c r="W194" s="22"/>
      <c r="X194" s="4"/>
      <c r="Y194" s="4"/>
      <c r="Z194" s="4"/>
      <c r="AA194" s="4"/>
      <c r="AB194" s="4"/>
      <c r="AC194" s="4"/>
      <c r="AD194" s="4"/>
      <c r="AE194" s="4"/>
      <c r="AF194" s="4"/>
      <c r="AG194" s="4"/>
      <c r="AH194" s="4"/>
      <c r="AI194" s="4"/>
      <c r="AJ194" s="4"/>
      <c r="AK194" s="4"/>
      <c r="AL194" s="4"/>
      <c r="AM194" s="4"/>
      <c r="AN194" s="4"/>
      <c r="AO194" s="4"/>
      <c r="AW194" s="22"/>
      <c r="AX194" s="22"/>
      <c r="AY194" s="22"/>
      <c r="AZ194" s="4"/>
      <c r="BA194" s="4"/>
      <c r="BB194" s="4"/>
      <c r="BC194" s="4"/>
      <c r="BD194" s="4"/>
      <c r="BE194" s="4"/>
      <c r="CA194" s="22"/>
      <c r="CB194" s="22"/>
      <c r="CC194" s="22"/>
      <c r="CD194" s="4"/>
      <c r="CE194" s="4"/>
      <c r="CF194" s="4"/>
      <c r="CG194" s="4"/>
      <c r="CH194" s="4"/>
      <c r="CI194" s="22"/>
      <c r="CJ194" s="4"/>
      <c r="CK194" s="4"/>
      <c r="CL194" s="4"/>
      <c r="CM194" s="4"/>
      <c r="CN194" s="4"/>
    </row>
    <row r="195" spans="21:92" s="13" customFormat="1" x14ac:dyDescent="0.25">
      <c r="U195" s="22"/>
      <c r="V195" s="22"/>
      <c r="W195" s="22"/>
      <c r="X195" s="4"/>
      <c r="Y195" s="4"/>
      <c r="Z195" s="4"/>
      <c r="AA195" s="4"/>
      <c r="AB195" s="4"/>
      <c r="AC195" s="4"/>
      <c r="AD195" s="4"/>
      <c r="AE195" s="4"/>
      <c r="AF195" s="4"/>
      <c r="AG195" s="4"/>
      <c r="AH195" s="4"/>
      <c r="AI195" s="4"/>
      <c r="AJ195" s="4"/>
      <c r="AK195" s="4"/>
      <c r="AL195" s="4"/>
      <c r="AM195" s="4"/>
      <c r="AN195" s="4"/>
      <c r="AO195" s="4"/>
      <c r="AW195" s="22"/>
      <c r="AX195" s="22"/>
      <c r="AY195" s="22"/>
      <c r="AZ195" s="4"/>
      <c r="BA195" s="4"/>
      <c r="BB195" s="4"/>
      <c r="BC195" s="4"/>
      <c r="BD195" s="4"/>
      <c r="BE195" s="4"/>
      <c r="CA195" s="22"/>
      <c r="CB195" s="22"/>
      <c r="CC195" s="22"/>
      <c r="CD195" s="4"/>
      <c r="CE195" s="4"/>
      <c r="CF195" s="4"/>
      <c r="CG195" s="4"/>
      <c r="CH195" s="4"/>
      <c r="CI195" s="22"/>
      <c r="CJ195" s="4"/>
      <c r="CK195" s="4"/>
      <c r="CL195" s="4"/>
      <c r="CM195" s="4"/>
      <c r="CN195" s="4"/>
    </row>
    <row r="196" spans="21:92" s="13" customFormat="1" x14ac:dyDescent="0.25">
      <c r="U196" s="22"/>
      <c r="V196" s="22"/>
      <c r="W196" s="22"/>
      <c r="X196" s="4"/>
      <c r="Y196" s="4"/>
      <c r="Z196" s="4"/>
      <c r="AA196" s="4"/>
      <c r="AB196" s="4"/>
      <c r="AC196" s="4"/>
      <c r="AD196" s="4"/>
      <c r="AE196" s="4"/>
      <c r="AF196" s="4"/>
      <c r="AG196" s="4"/>
      <c r="AH196" s="4"/>
      <c r="AI196" s="4"/>
      <c r="AJ196" s="4"/>
      <c r="AK196" s="4"/>
      <c r="AL196" s="4"/>
      <c r="AM196" s="4"/>
      <c r="AN196" s="4"/>
      <c r="AO196" s="4"/>
      <c r="AW196" s="22"/>
      <c r="AX196" s="22"/>
      <c r="AY196" s="22"/>
      <c r="AZ196" s="4"/>
      <c r="BA196" s="4"/>
      <c r="BB196" s="4"/>
      <c r="BC196" s="4"/>
      <c r="BD196" s="4"/>
      <c r="BE196" s="4"/>
      <c r="CA196" s="22"/>
      <c r="CB196" s="22"/>
      <c r="CC196" s="22"/>
      <c r="CD196" s="4"/>
      <c r="CE196" s="4"/>
      <c r="CF196" s="4"/>
      <c r="CG196" s="4"/>
      <c r="CH196" s="4"/>
      <c r="CI196" s="22"/>
      <c r="CJ196" s="4"/>
      <c r="CK196" s="4"/>
      <c r="CL196" s="4"/>
      <c r="CM196" s="4"/>
      <c r="CN196" s="4"/>
    </row>
    <row r="197" spans="21:92" s="13" customFormat="1" x14ac:dyDescent="0.25">
      <c r="U197" s="22"/>
      <c r="V197" s="22"/>
      <c r="W197" s="22"/>
      <c r="X197" s="4"/>
      <c r="Y197" s="4"/>
      <c r="Z197" s="4"/>
      <c r="AA197" s="4"/>
      <c r="AB197" s="4"/>
      <c r="AC197" s="4"/>
      <c r="AD197" s="4"/>
      <c r="AE197" s="4"/>
      <c r="AF197" s="4"/>
      <c r="AG197" s="4"/>
      <c r="AH197" s="4"/>
      <c r="AI197" s="4"/>
      <c r="AJ197" s="4"/>
      <c r="AK197" s="4"/>
      <c r="AL197" s="4"/>
      <c r="AM197" s="4"/>
      <c r="AN197" s="4"/>
      <c r="AO197" s="4"/>
      <c r="AW197" s="22"/>
      <c r="AX197" s="22"/>
      <c r="AY197" s="22"/>
      <c r="AZ197" s="4"/>
      <c r="BA197" s="4"/>
      <c r="BB197" s="4"/>
      <c r="BC197" s="4"/>
      <c r="BD197" s="4"/>
      <c r="BE197" s="4"/>
      <c r="CA197" s="22"/>
      <c r="CB197" s="22"/>
      <c r="CC197" s="22"/>
      <c r="CD197" s="4"/>
      <c r="CE197" s="4"/>
      <c r="CF197" s="4"/>
      <c r="CG197" s="4"/>
      <c r="CH197" s="4"/>
      <c r="CI197" s="22"/>
      <c r="CJ197" s="4"/>
      <c r="CK197" s="4"/>
      <c r="CL197" s="4"/>
      <c r="CM197" s="4"/>
      <c r="CN197" s="4"/>
    </row>
    <row r="198" spans="21:92" s="13" customFormat="1" x14ac:dyDescent="0.25">
      <c r="U198" s="22"/>
      <c r="V198" s="22"/>
      <c r="W198" s="22"/>
      <c r="X198" s="4"/>
      <c r="Y198" s="4"/>
      <c r="Z198" s="4"/>
      <c r="AA198" s="4"/>
      <c r="AB198" s="4"/>
      <c r="AC198" s="4"/>
      <c r="AD198" s="4"/>
      <c r="AE198" s="4"/>
      <c r="AF198" s="4"/>
      <c r="AG198" s="4"/>
      <c r="AH198" s="4"/>
      <c r="AI198" s="4"/>
      <c r="AJ198" s="4"/>
      <c r="AK198" s="4"/>
      <c r="AL198" s="4"/>
      <c r="AM198" s="4"/>
      <c r="AN198" s="4"/>
      <c r="AO198" s="4"/>
      <c r="AW198" s="22"/>
      <c r="AX198" s="22"/>
      <c r="AY198" s="22"/>
      <c r="AZ198" s="4"/>
      <c r="BA198" s="4"/>
      <c r="BB198" s="4"/>
      <c r="BC198" s="4"/>
      <c r="BD198" s="4"/>
      <c r="BE198" s="4"/>
      <c r="CA198" s="22"/>
      <c r="CB198" s="22"/>
      <c r="CC198" s="22"/>
      <c r="CD198" s="4"/>
      <c r="CE198" s="4"/>
      <c r="CF198" s="4"/>
      <c r="CG198" s="4"/>
      <c r="CH198" s="4"/>
      <c r="CI198" s="22"/>
      <c r="CJ198" s="4"/>
      <c r="CK198" s="4"/>
      <c r="CL198" s="4"/>
      <c r="CM198" s="4"/>
      <c r="CN198" s="4"/>
    </row>
    <row r="199" spans="21:92" s="13" customFormat="1" x14ac:dyDescent="0.25">
      <c r="U199" s="22"/>
      <c r="V199" s="22"/>
      <c r="W199" s="22"/>
      <c r="X199" s="4"/>
      <c r="Y199" s="4"/>
      <c r="Z199" s="4"/>
      <c r="AA199" s="4"/>
      <c r="AB199" s="4"/>
      <c r="AC199" s="4"/>
      <c r="AD199" s="4"/>
      <c r="AE199" s="4"/>
      <c r="AF199" s="4"/>
      <c r="AG199" s="4"/>
      <c r="AH199" s="4"/>
      <c r="AI199" s="4"/>
      <c r="AJ199" s="4"/>
      <c r="AK199" s="4"/>
      <c r="AL199" s="4"/>
      <c r="AM199" s="4"/>
      <c r="AN199" s="4"/>
      <c r="AO199" s="4"/>
      <c r="AW199" s="22"/>
      <c r="AX199" s="22"/>
      <c r="AY199" s="22"/>
      <c r="AZ199" s="4"/>
      <c r="BA199" s="4"/>
      <c r="BB199" s="4"/>
      <c r="BC199" s="4"/>
      <c r="BD199" s="4"/>
      <c r="BE199" s="4"/>
      <c r="CA199" s="22"/>
      <c r="CB199" s="22"/>
      <c r="CC199" s="22"/>
      <c r="CD199" s="4"/>
      <c r="CE199" s="4"/>
      <c r="CF199" s="4"/>
      <c r="CG199" s="4"/>
      <c r="CH199" s="4"/>
      <c r="CI199" s="22"/>
      <c r="CJ199" s="4"/>
      <c r="CK199" s="4"/>
      <c r="CL199" s="4"/>
      <c r="CM199" s="4"/>
      <c r="CN199" s="4"/>
    </row>
    <row r="200" spans="21:92" s="13" customFormat="1" x14ac:dyDescent="0.25">
      <c r="U200" s="22"/>
      <c r="V200" s="22"/>
      <c r="W200" s="22"/>
      <c r="X200" s="4"/>
      <c r="Y200" s="4"/>
      <c r="Z200" s="4"/>
      <c r="AA200" s="4"/>
      <c r="AB200" s="4"/>
      <c r="AC200" s="4"/>
      <c r="AD200" s="4"/>
      <c r="AE200" s="4"/>
      <c r="AF200" s="4"/>
      <c r="AG200" s="4"/>
      <c r="AH200" s="4"/>
      <c r="AI200" s="4"/>
      <c r="AJ200" s="4"/>
      <c r="AK200" s="4"/>
      <c r="AL200" s="4"/>
      <c r="AM200" s="4"/>
      <c r="AN200" s="4"/>
      <c r="AO200" s="4"/>
      <c r="AW200" s="22"/>
      <c r="AX200" s="22"/>
      <c r="AY200" s="22"/>
      <c r="AZ200" s="4"/>
      <c r="BA200" s="4"/>
      <c r="BB200" s="4"/>
      <c r="BC200" s="4"/>
      <c r="BD200" s="4"/>
      <c r="BE200" s="4"/>
      <c r="CA200" s="22"/>
      <c r="CB200" s="22"/>
      <c r="CC200" s="22"/>
      <c r="CD200" s="4"/>
      <c r="CE200" s="4"/>
      <c r="CF200" s="4"/>
      <c r="CG200" s="4"/>
      <c r="CH200" s="4"/>
      <c r="CI200" s="22"/>
      <c r="CJ200" s="4"/>
      <c r="CK200" s="4"/>
      <c r="CL200" s="4"/>
      <c r="CM200" s="4"/>
      <c r="CN200" s="4"/>
    </row>
    <row r="201" spans="21:92" s="13" customFormat="1" x14ac:dyDescent="0.25">
      <c r="U201" s="22"/>
      <c r="V201" s="22"/>
      <c r="W201" s="22"/>
      <c r="X201" s="4"/>
      <c r="Y201" s="4"/>
      <c r="Z201" s="4"/>
      <c r="AA201" s="4"/>
      <c r="AB201" s="4"/>
      <c r="AC201" s="4"/>
      <c r="AD201" s="4"/>
      <c r="AE201" s="4"/>
      <c r="AF201" s="4"/>
      <c r="AG201" s="4"/>
      <c r="AH201" s="4"/>
      <c r="AI201" s="4"/>
      <c r="AJ201" s="4"/>
      <c r="AK201" s="4"/>
      <c r="AL201" s="4"/>
      <c r="AM201" s="4"/>
      <c r="AN201" s="4"/>
      <c r="AO201" s="4"/>
      <c r="AW201" s="22"/>
      <c r="AX201" s="22"/>
      <c r="AY201" s="22"/>
      <c r="AZ201" s="4"/>
      <c r="BA201" s="4"/>
      <c r="BB201" s="4"/>
      <c r="BC201" s="4"/>
      <c r="BD201" s="4"/>
      <c r="BE201" s="4"/>
      <c r="CA201" s="22"/>
      <c r="CB201" s="22"/>
      <c r="CC201" s="22"/>
      <c r="CD201" s="4"/>
      <c r="CE201" s="4"/>
      <c r="CF201" s="4"/>
      <c r="CG201" s="4"/>
      <c r="CH201" s="4"/>
      <c r="CI201" s="22"/>
      <c r="CJ201" s="4"/>
      <c r="CK201" s="4"/>
      <c r="CL201" s="4"/>
      <c r="CM201" s="4"/>
      <c r="CN201" s="4"/>
    </row>
    <row r="202" spans="21:92" s="13" customFormat="1" x14ac:dyDescent="0.25">
      <c r="U202" s="22"/>
      <c r="V202" s="22"/>
      <c r="W202" s="22"/>
      <c r="X202" s="4"/>
      <c r="Y202" s="4"/>
      <c r="Z202" s="4"/>
      <c r="AA202" s="4"/>
      <c r="AB202" s="4"/>
      <c r="AC202" s="4"/>
      <c r="AD202" s="4"/>
      <c r="AE202" s="4"/>
      <c r="AF202" s="4"/>
      <c r="AG202" s="4"/>
      <c r="AH202" s="4"/>
      <c r="AI202" s="4"/>
      <c r="AJ202" s="4"/>
      <c r="AK202" s="4"/>
      <c r="AL202" s="4"/>
      <c r="AM202" s="4"/>
      <c r="AN202" s="4"/>
      <c r="AO202" s="4"/>
      <c r="AW202" s="22"/>
      <c r="AX202" s="22"/>
      <c r="AY202" s="22"/>
      <c r="AZ202" s="4"/>
      <c r="BA202" s="4"/>
      <c r="BB202" s="4"/>
      <c r="BC202" s="4"/>
      <c r="BD202" s="4"/>
      <c r="BE202" s="4"/>
      <c r="CA202" s="22"/>
      <c r="CB202" s="22"/>
      <c r="CC202" s="22"/>
      <c r="CD202" s="4"/>
      <c r="CE202" s="4"/>
      <c r="CF202" s="4"/>
      <c r="CG202" s="4"/>
      <c r="CH202" s="4"/>
      <c r="CI202" s="22"/>
      <c r="CJ202" s="4"/>
      <c r="CK202" s="4"/>
      <c r="CL202" s="4"/>
      <c r="CM202" s="4"/>
      <c r="CN202" s="4"/>
    </row>
    <row r="203" spans="21:92" s="13" customFormat="1" x14ac:dyDescent="0.25">
      <c r="U203" s="22"/>
      <c r="V203" s="22"/>
      <c r="W203" s="22"/>
      <c r="X203" s="4"/>
      <c r="Y203" s="4"/>
      <c r="Z203" s="4"/>
      <c r="AA203" s="4"/>
      <c r="AB203" s="4"/>
      <c r="AC203" s="4"/>
      <c r="AD203" s="4"/>
      <c r="AE203" s="4"/>
      <c r="AF203" s="4"/>
      <c r="AG203" s="4"/>
      <c r="AH203" s="4"/>
      <c r="AI203" s="4"/>
      <c r="AJ203" s="4"/>
      <c r="AK203" s="4"/>
      <c r="AL203" s="4"/>
      <c r="AM203" s="4"/>
      <c r="AN203" s="4"/>
      <c r="AO203" s="4"/>
      <c r="AW203" s="22"/>
      <c r="AX203" s="22"/>
      <c r="AY203" s="22"/>
      <c r="AZ203" s="4"/>
      <c r="BA203" s="4"/>
      <c r="BB203" s="4"/>
      <c r="BC203" s="4"/>
      <c r="BD203" s="4"/>
      <c r="BE203" s="4"/>
      <c r="CA203" s="22"/>
      <c r="CB203" s="22"/>
      <c r="CC203" s="22"/>
      <c r="CD203" s="4"/>
      <c r="CE203" s="4"/>
      <c r="CF203" s="4"/>
      <c r="CG203" s="4"/>
      <c r="CH203" s="4"/>
      <c r="CI203" s="22"/>
      <c r="CJ203" s="4"/>
      <c r="CK203" s="4"/>
      <c r="CL203" s="4"/>
      <c r="CM203" s="4"/>
      <c r="CN203" s="4"/>
    </row>
    <row r="204" spans="21:92" s="13" customFormat="1" x14ac:dyDescent="0.25">
      <c r="U204" s="22"/>
      <c r="V204" s="22"/>
      <c r="W204" s="22"/>
      <c r="X204" s="4"/>
      <c r="Y204" s="4"/>
      <c r="Z204" s="4"/>
      <c r="AA204" s="4"/>
      <c r="AB204" s="4"/>
      <c r="AC204" s="4"/>
      <c r="AD204" s="4"/>
      <c r="AE204" s="4"/>
      <c r="AF204" s="4"/>
      <c r="AG204" s="4"/>
      <c r="AH204" s="4"/>
      <c r="AI204" s="4"/>
      <c r="AJ204" s="4"/>
      <c r="AK204" s="4"/>
      <c r="AL204" s="4"/>
      <c r="AM204" s="4"/>
      <c r="AN204" s="4"/>
      <c r="AO204" s="4"/>
      <c r="AW204" s="22"/>
      <c r="AX204" s="22"/>
      <c r="AY204" s="22"/>
      <c r="AZ204" s="4"/>
      <c r="BA204" s="4"/>
      <c r="BB204" s="4"/>
      <c r="BC204" s="4"/>
      <c r="BD204" s="4"/>
      <c r="BE204" s="4"/>
      <c r="CA204" s="22"/>
      <c r="CB204" s="22"/>
      <c r="CC204" s="22"/>
      <c r="CD204" s="4"/>
      <c r="CE204" s="4"/>
      <c r="CF204" s="4"/>
      <c r="CG204" s="4"/>
      <c r="CH204" s="4"/>
      <c r="CI204" s="22"/>
      <c r="CJ204" s="4"/>
      <c r="CK204" s="4"/>
      <c r="CL204" s="4"/>
      <c r="CM204" s="4"/>
      <c r="CN204" s="4"/>
    </row>
    <row r="205" spans="21:92" s="13" customFormat="1" x14ac:dyDescent="0.25">
      <c r="U205" s="22"/>
      <c r="V205" s="22"/>
      <c r="W205" s="22"/>
      <c r="X205" s="4"/>
      <c r="Y205" s="4"/>
      <c r="Z205" s="4"/>
      <c r="AA205" s="4"/>
      <c r="AB205" s="4"/>
      <c r="AC205" s="4"/>
      <c r="AD205" s="4"/>
      <c r="AE205" s="4"/>
      <c r="AF205" s="4"/>
      <c r="AG205" s="4"/>
      <c r="AH205" s="4"/>
      <c r="AI205" s="4"/>
      <c r="AJ205" s="4"/>
      <c r="AK205" s="4"/>
      <c r="AL205" s="4"/>
      <c r="AM205" s="4"/>
      <c r="AN205" s="4"/>
      <c r="AO205" s="4"/>
      <c r="AW205" s="22"/>
      <c r="AX205" s="22"/>
      <c r="AY205" s="22"/>
      <c r="AZ205" s="4"/>
      <c r="BA205" s="4"/>
      <c r="BB205" s="4"/>
      <c r="BC205" s="4"/>
      <c r="BD205" s="4"/>
      <c r="BE205" s="4"/>
      <c r="CA205" s="22"/>
      <c r="CB205" s="22"/>
      <c r="CC205" s="22"/>
      <c r="CD205" s="4"/>
      <c r="CE205" s="4"/>
      <c r="CF205" s="4"/>
      <c r="CG205" s="4"/>
      <c r="CH205" s="4"/>
      <c r="CI205" s="22"/>
      <c r="CJ205" s="4"/>
      <c r="CK205" s="4"/>
      <c r="CL205" s="4"/>
      <c r="CM205" s="4"/>
      <c r="CN205" s="4"/>
    </row>
    <row r="206" spans="21:92" s="13" customFormat="1" x14ac:dyDescent="0.25">
      <c r="U206" s="22"/>
      <c r="V206" s="22"/>
      <c r="W206" s="22"/>
      <c r="X206" s="4"/>
      <c r="Y206" s="4"/>
      <c r="Z206" s="4"/>
      <c r="AA206" s="4"/>
      <c r="AB206" s="4"/>
      <c r="AC206" s="4"/>
      <c r="AD206" s="4"/>
      <c r="AE206" s="4"/>
      <c r="AF206" s="4"/>
      <c r="AG206" s="4"/>
      <c r="AH206" s="4"/>
      <c r="AI206" s="4"/>
      <c r="AJ206" s="4"/>
      <c r="AK206" s="4"/>
      <c r="AL206" s="4"/>
      <c r="AM206" s="4"/>
      <c r="AN206" s="4"/>
      <c r="AO206" s="4"/>
      <c r="AW206" s="22"/>
      <c r="AX206" s="22"/>
      <c r="AY206" s="22"/>
      <c r="AZ206" s="4"/>
      <c r="BA206" s="4"/>
      <c r="BB206" s="4"/>
      <c r="BC206" s="4"/>
      <c r="BD206" s="4"/>
      <c r="BE206" s="4"/>
      <c r="CA206" s="22"/>
      <c r="CB206" s="22"/>
      <c r="CC206" s="22"/>
      <c r="CD206" s="4"/>
      <c r="CE206" s="4"/>
      <c r="CF206" s="4"/>
      <c r="CG206" s="4"/>
      <c r="CH206" s="4"/>
      <c r="CI206" s="22"/>
      <c r="CJ206" s="4"/>
      <c r="CK206" s="4"/>
      <c r="CL206" s="4"/>
      <c r="CM206" s="4"/>
      <c r="CN206" s="4"/>
    </row>
    <row r="207" spans="21:92" s="13" customFormat="1" x14ac:dyDescent="0.25">
      <c r="U207" s="22"/>
      <c r="V207" s="22"/>
      <c r="W207" s="22"/>
      <c r="X207" s="4"/>
      <c r="Y207" s="4"/>
      <c r="Z207" s="4"/>
      <c r="AA207" s="4"/>
      <c r="AB207" s="4"/>
      <c r="AC207" s="4"/>
      <c r="AD207" s="4"/>
      <c r="AE207" s="4"/>
      <c r="AF207" s="4"/>
      <c r="AG207" s="4"/>
      <c r="AH207" s="4"/>
      <c r="AI207" s="4"/>
      <c r="AJ207" s="4"/>
      <c r="AK207" s="4"/>
      <c r="AL207" s="4"/>
      <c r="AM207" s="4"/>
      <c r="AN207" s="4"/>
      <c r="AO207" s="4"/>
      <c r="AW207" s="22"/>
      <c r="AX207" s="22"/>
      <c r="AY207" s="22"/>
      <c r="AZ207" s="4"/>
      <c r="BA207" s="4"/>
      <c r="BB207" s="4"/>
      <c r="BC207" s="4"/>
      <c r="BD207" s="4"/>
      <c r="BE207" s="4"/>
      <c r="CA207" s="22"/>
      <c r="CB207" s="22"/>
      <c r="CC207" s="22"/>
      <c r="CD207" s="4"/>
      <c r="CE207" s="4"/>
      <c r="CF207" s="4"/>
      <c r="CG207" s="4"/>
      <c r="CH207" s="4"/>
      <c r="CI207" s="22"/>
      <c r="CJ207" s="4"/>
      <c r="CK207" s="4"/>
      <c r="CL207" s="4"/>
      <c r="CM207" s="4"/>
      <c r="CN207" s="4"/>
    </row>
    <row r="208" spans="21:92" s="13" customFormat="1" x14ac:dyDescent="0.25">
      <c r="U208" s="22"/>
      <c r="V208" s="22"/>
      <c r="W208" s="22"/>
      <c r="X208" s="4"/>
      <c r="Y208" s="4"/>
      <c r="Z208" s="4"/>
      <c r="AA208" s="4"/>
      <c r="AB208" s="4"/>
      <c r="AC208" s="4"/>
      <c r="AD208" s="4"/>
      <c r="AE208" s="4"/>
      <c r="AF208" s="4"/>
      <c r="AG208" s="4"/>
      <c r="AH208" s="4"/>
      <c r="AI208" s="4"/>
      <c r="AJ208" s="4"/>
      <c r="AK208" s="4"/>
      <c r="AL208" s="4"/>
      <c r="AM208" s="4"/>
      <c r="AN208" s="4"/>
      <c r="AO208" s="4"/>
      <c r="AW208" s="22"/>
      <c r="AX208" s="22"/>
      <c r="AY208" s="22"/>
      <c r="AZ208" s="4"/>
      <c r="BA208" s="4"/>
      <c r="BB208" s="4"/>
      <c r="BC208" s="4"/>
      <c r="BD208" s="4"/>
      <c r="BE208" s="4"/>
      <c r="CA208" s="22"/>
      <c r="CB208" s="22"/>
      <c r="CC208" s="22"/>
      <c r="CD208" s="4"/>
      <c r="CE208" s="4"/>
      <c r="CF208" s="4"/>
      <c r="CG208" s="4"/>
      <c r="CH208" s="4"/>
      <c r="CI208" s="22"/>
      <c r="CJ208" s="4"/>
      <c r="CK208" s="4"/>
      <c r="CL208" s="4"/>
      <c r="CM208" s="4"/>
      <c r="CN208" s="4"/>
    </row>
    <row r="209" spans="21:92" s="13" customFormat="1" x14ac:dyDescent="0.25">
      <c r="U209" s="22"/>
      <c r="V209" s="22"/>
      <c r="W209" s="22"/>
      <c r="X209" s="4"/>
      <c r="Y209" s="4"/>
      <c r="Z209" s="4"/>
      <c r="AA209" s="4"/>
      <c r="AB209" s="4"/>
      <c r="AC209" s="4"/>
      <c r="AD209" s="4"/>
      <c r="AE209" s="4"/>
      <c r="AF209" s="4"/>
      <c r="AG209" s="4"/>
      <c r="AH209" s="4"/>
      <c r="AI209" s="4"/>
      <c r="AJ209" s="4"/>
      <c r="AK209" s="4"/>
      <c r="AL209" s="4"/>
      <c r="AM209" s="4"/>
      <c r="AN209" s="4"/>
      <c r="AO209" s="4"/>
      <c r="AW209" s="22"/>
      <c r="AX209" s="22"/>
      <c r="AY209" s="22"/>
      <c r="AZ209" s="4"/>
      <c r="BA209" s="4"/>
      <c r="BB209" s="4"/>
      <c r="BC209" s="4"/>
      <c r="BD209" s="4"/>
      <c r="BE209" s="4"/>
      <c r="CA209" s="22"/>
      <c r="CB209" s="22"/>
      <c r="CC209" s="22"/>
      <c r="CD209" s="4"/>
      <c r="CE209" s="4"/>
      <c r="CF209" s="4"/>
      <c r="CG209" s="4"/>
      <c r="CH209" s="4"/>
      <c r="CI209" s="22"/>
      <c r="CJ209" s="4"/>
      <c r="CK209" s="4"/>
      <c r="CL209" s="4"/>
      <c r="CM209" s="4"/>
      <c r="CN209" s="4"/>
    </row>
    <row r="210" spans="21:92" s="13" customFormat="1" x14ac:dyDescent="0.25">
      <c r="U210" s="22"/>
      <c r="V210" s="22"/>
      <c r="W210" s="22"/>
      <c r="X210" s="4"/>
      <c r="Y210" s="4"/>
      <c r="Z210" s="4"/>
      <c r="AA210" s="4"/>
      <c r="AB210" s="4"/>
      <c r="AC210" s="4"/>
      <c r="AD210" s="4"/>
      <c r="AE210" s="4"/>
      <c r="AF210" s="4"/>
      <c r="AG210" s="4"/>
      <c r="AH210" s="4"/>
      <c r="AI210" s="4"/>
      <c r="AJ210" s="4"/>
      <c r="AK210" s="4"/>
      <c r="AL210" s="4"/>
      <c r="AM210" s="4"/>
      <c r="AN210" s="4"/>
      <c r="AO210" s="4"/>
      <c r="AW210" s="22"/>
      <c r="AX210" s="22"/>
      <c r="AY210" s="22"/>
      <c r="AZ210" s="4"/>
      <c r="BA210" s="4"/>
      <c r="BB210" s="4"/>
      <c r="BC210" s="4"/>
      <c r="BD210" s="4"/>
      <c r="BE210" s="4"/>
      <c r="CA210" s="22"/>
      <c r="CB210" s="22"/>
      <c r="CC210" s="22"/>
      <c r="CD210" s="4"/>
      <c r="CE210" s="4"/>
      <c r="CF210" s="4"/>
      <c r="CG210" s="4"/>
      <c r="CH210" s="4"/>
      <c r="CI210" s="22"/>
      <c r="CJ210" s="4"/>
      <c r="CK210" s="4"/>
      <c r="CL210" s="4"/>
      <c r="CM210" s="4"/>
      <c r="CN210" s="4"/>
    </row>
    <row r="211" spans="21:92" s="13" customFormat="1" x14ac:dyDescent="0.25">
      <c r="U211" s="22"/>
      <c r="V211" s="22"/>
      <c r="W211" s="22"/>
      <c r="X211" s="4"/>
      <c r="Y211" s="4"/>
      <c r="Z211" s="4"/>
      <c r="AA211" s="4"/>
      <c r="AB211" s="4"/>
      <c r="AC211" s="4"/>
      <c r="AD211" s="4"/>
      <c r="AE211" s="4"/>
      <c r="AF211" s="4"/>
      <c r="AG211" s="4"/>
      <c r="AH211" s="4"/>
      <c r="AI211" s="4"/>
      <c r="AJ211" s="4"/>
      <c r="AK211" s="4"/>
      <c r="AL211" s="4"/>
      <c r="AM211" s="4"/>
      <c r="AN211" s="4"/>
      <c r="AO211" s="4"/>
      <c r="AW211" s="22"/>
      <c r="AX211" s="22"/>
      <c r="AY211" s="22"/>
      <c r="AZ211" s="4"/>
      <c r="BA211" s="4"/>
      <c r="BB211" s="4"/>
      <c r="BC211" s="4"/>
      <c r="BD211" s="4"/>
      <c r="BE211" s="4"/>
      <c r="CA211" s="22"/>
      <c r="CB211" s="22"/>
      <c r="CC211" s="22"/>
      <c r="CD211" s="4"/>
      <c r="CE211" s="4"/>
      <c r="CF211" s="4"/>
      <c r="CG211" s="4"/>
      <c r="CH211" s="4"/>
      <c r="CI211" s="22"/>
      <c r="CJ211" s="4"/>
      <c r="CK211" s="4"/>
      <c r="CL211" s="4"/>
      <c r="CM211" s="4"/>
      <c r="CN211" s="4"/>
    </row>
    <row r="212" spans="21:92" s="13" customFormat="1" x14ac:dyDescent="0.25">
      <c r="U212" s="22"/>
      <c r="V212" s="22"/>
      <c r="W212" s="22"/>
      <c r="X212" s="4"/>
      <c r="Y212" s="4"/>
      <c r="Z212" s="4"/>
      <c r="AA212" s="4"/>
      <c r="AB212" s="4"/>
      <c r="AC212" s="4"/>
      <c r="AD212" s="4"/>
      <c r="AE212" s="4"/>
      <c r="AF212" s="4"/>
      <c r="AG212" s="4"/>
      <c r="AH212" s="4"/>
      <c r="AI212" s="4"/>
      <c r="AJ212" s="4"/>
      <c r="AK212" s="4"/>
      <c r="AL212" s="4"/>
      <c r="AM212" s="4"/>
      <c r="AN212" s="4"/>
      <c r="AO212" s="4"/>
      <c r="AW212" s="22"/>
      <c r="AX212" s="22"/>
      <c r="AY212" s="22"/>
      <c r="AZ212" s="4"/>
      <c r="BA212" s="4"/>
      <c r="BB212" s="4"/>
      <c r="BC212" s="4"/>
      <c r="BD212" s="4"/>
      <c r="BE212" s="4"/>
      <c r="CA212" s="22"/>
      <c r="CB212" s="22"/>
      <c r="CC212" s="22"/>
      <c r="CD212" s="4"/>
      <c r="CE212" s="4"/>
      <c r="CF212" s="4"/>
      <c r="CG212" s="4"/>
      <c r="CH212" s="4"/>
      <c r="CI212" s="22"/>
      <c r="CJ212" s="4"/>
      <c r="CK212" s="4"/>
      <c r="CL212" s="4"/>
      <c r="CM212" s="4"/>
      <c r="CN212" s="4"/>
    </row>
    <row r="213" spans="21:92" s="13" customFormat="1" x14ac:dyDescent="0.25">
      <c r="U213" s="22"/>
      <c r="V213" s="22"/>
      <c r="W213" s="22"/>
      <c r="X213" s="4"/>
      <c r="Y213" s="4"/>
      <c r="Z213" s="4"/>
      <c r="AA213" s="4"/>
      <c r="AB213" s="4"/>
      <c r="AC213" s="4"/>
      <c r="AD213" s="4"/>
      <c r="AE213" s="4"/>
      <c r="AF213" s="4"/>
      <c r="AG213" s="4"/>
      <c r="AH213" s="4"/>
      <c r="AI213" s="4"/>
      <c r="AJ213" s="4"/>
      <c r="AK213" s="4"/>
      <c r="AL213" s="4"/>
      <c r="AM213" s="4"/>
      <c r="AN213" s="4"/>
      <c r="AO213" s="4"/>
      <c r="AW213" s="22"/>
      <c r="AX213" s="22"/>
      <c r="AY213" s="22"/>
      <c r="AZ213" s="4"/>
      <c r="BA213" s="4"/>
      <c r="BB213" s="4"/>
      <c r="BC213" s="4"/>
      <c r="BD213" s="4"/>
      <c r="BE213" s="4"/>
      <c r="CA213" s="22"/>
      <c r="CB213" s="22"/>
      <c r="CC213" s="22"/>
      <c r="CD213" s="4"/>
      <c r="CE213" s="4"/>
      <c r="CF213" s="4"/>
      <c r="CG213" s="4"/>
      <c r="CH213" s="4"/>
      <c r="CI213" s="22"/>
      <c r="CJ213" s="4"/>
      <c r="CK213" s="4"/>
      <c r="CL213" s="4"/>
      <c r="CM213" s="4"/>
      <c r="CN213" s="4"/>
    </row>
    <row r="214" spans="21:92" s="13" customFormat="1" x14ac:dyDescent="0.25">
      <c r="U214" s="22"/>
      <c r="V214" s="22"/>
      <c r="W214" s="22"/>
      <c r="X214" s="4"/>
      <c r="Y214" s="4"/>
      <c r="Z214" s="4"/>
      <c r="AA214" s="4"/>
      <c r="AB214" s="4"/>
      <c r="AC214" s="4"/>
      <c r="AD214" s="4"/>
      <c r="AE214" s="4"/>
      <c r="AF214" s="4"/>
      <c r="AG214" s="4"/>
      <c r="AH214" s="4"/>
      <c r="AI214" s="4"/>
      <c r="AJ214" s="4"/>
      <c r="AK214" s="4"/>
      <c r="AL214" s="4"/>
      <c r="AM214" s="4"/>
      <c r="AN214" s="4"/>
      <c r="AO214" s="4"/>
      <c r="AW214" s="22"/>
      <c r="AX214" s="22"/>
      <c r="AY214" s="22"/>
      <c r="AZ214" s="4"/>
      <c r="BA214" s="4"/>
      <c r="BB214" s="4"/>
      <c r="BC214" s="4"/>
      <c r="BD214" s="4"/>
      <c r="BE214" s="4"/>
      <c r="CA214" s="22"/>
      <c r="CB214" s="22"/>
      <c r="CC214" s="22"/>
      <c r="CD214" s="4"/>
      <c r="CE214" s="4"/>
      <c r="CF214" s="4"/>
      <c r="CG214" s="4"/>
      <c r="CH214" s="4"/>
      <c r="CI214" s="22"/>
      <c r="CJ214" s="4"/>
      <c r="CK214" s="4"/>
      <c r="CL214" s="4"/>
      <c r="CM214" s="4"/>
      <c r="CN214" s="4"/>
    </row>
    <row r="215" spans="21:92" s="13" customFormat="1" x14ac:dyDescent="0.25">
      <c r="U215" s="22"/>
      <c r="V215" s="22"/>
      <c r="W215" s="22"/>
      <c r="X215" s="4"/>
      <c r="Y215" s="4"/>
      <c r="Z215" s="4"/>
      <c r="AA215" s="4"/>
      <c r="AB215" s="4"/>
      <c r="AC215" s="4"/>
      <c r="AD215" s="4"/>
      <c r="AE215" s="4"/>
      <c r="AF215" s="4"/>
      <c r="AG215" s="4"/>
      <c r="AH215" s="4"/>
      <c r="AI215" s="4"/>
      <c r="AJ215" s="4"/>
      <c r="AK215" s="4"/>
      <c r="AL215" s="4"/>
      <c r="AM215" s="4"/>
      <c r="AN215" s="4"/>
      <c r="AO215" s="4"/>
      <c r="AW215" s="22"/>
      <c r="AX215" s="22"/>
      <c r="AY215" s="22"/>
      <c r="AZ215" s="4"/>
      <c r="BA215" s="4"/>
      <c r="BB215" s="4"/>
      <c r="BC215" s="4"/>
      <c r="BD215" s="4"/>
      <c r="BE215" s="4"/>
      <c r="CA215" s="22"/>
      <c r="CB215" s="22"/>
      <c r="CC215" s="22"/>
      <c r="CD215" s="4"/>
      <c r="CE215" s="4"/>
      <c r="CF215" s="4"/>
      <c r="CG215" s="4"/>
      <c r="CH215" s="4"/>
      <c r="CI215" s="22"/>
      <c r="CJ215" s="4"/>
      <c r="CK215" s="4"/>
      <c r="CL215" s="4"/>
      <c r="CM215" s="4"/>
      <c r="CN215" s="4"/>
    </row>
    <row r="216" spans="21:92" s="13" customFormat="1" x14ac:dyDescent="0.25">
      <c r="U216" s="22"/>
      <c r="V216" s="22"/>
      <c r="W216" s="22"/>
      <c r="X216" s="4"/>
      <c r="Y216" s="4"/>
      <c r="Z216" s="4"/>
      <c r="AA216" s="4"/>
      <c r="AB216" s="4"/>
      <c r="AC216" s="4"/>
      <c r="AD216" s="4"/>
      <c r="AE216" s="4"/>
      <c r="AF216" s="4"/>
      <c r="AG216" s="4"/>
      <c r="AH216" s="4"/>
      <c r="AI216" s="4"/>
      <c r="AJ216" s="4"/>
      <c r="AK216" s="4"/>
      <c r="AL216" s="4"/>
      <c r="AM216" s="4"/>
      <c r="AN216" s="4"/>
      <c r="AO216" s="4"/>
      <c r="AW216" s="22"/>
      <c r="AX216" s="22"/>
      <c r="AY216" s="22"/>
      <c r="AZ216" s="4"/>
      <c r="BA216" s="4"/>
      <c r="BB216" s="4"/>
      <c r="BC216" s="4"/>
      <c r="BD216" s="4"/>
      <c r="BE216" s="4"/>
      <c r="CA216" s="22"/>
      <c r="CB216" s="22"/>
      <c r="CC216" s="22"/>
      <c r="CD216" s="4"/>
      <c r="CE216" s="4"/>
      <c r="CF216" s="4"/>
      <c r="CG216" s="4"/>
      <c r="CH216" s="4"/>
      <c r="CI216" s="22"/>
      <c r="CJ216" s="4"/>
      <c r="CK216" s="4"/>
      <c r="CL216" s="4"/>
      <c r="CM216" s="4"/>
      <c r="CN216" s="4"/>
    </row>
    <row r="217" spans="21:92" s="13" customFormat="1" x14ac:dyDescent="0.25">
      <c r="U217" s="22"/>
      <c r="V217" s="22"/>
      <c r="W217" s="22"/>
      <c r="X217" s="4"/>
      <c r="Y217" s="4"/>
      <c r="Z217" s="4"/>
      <c r="AA217" s="4"/>
      <c r="AB217" s="4"/>
      <c r="AC217" s="4"/>
      <c r="AD217" s="4"/>
      <c r="AE217" s="4"/>
      <c r="AF217" s="4"/>
      <c r="AG217" s="4"/>
      <c r="AH217" s="4"/>
      <c r="AI217" s="4"/>
      <c r="AJ217" s="4"/>
      <c r="AK217" s="4"/>
      <c r="AL217" s="4"/>
      <c r="AM217" s="4"/>
      <c r="AN217" s="4"/>
      <c r="AO217" s="4"/>
      <c r="AW217" s="22"/>
      <c r="AX217" s="22"/>
      <c r="AY217" s="22"/>
      <c r="AZ217" s="4"/>
      <c r="BA217" s="4"/>
      <c r="BB217" s="4"/>
      <c r="BC217" s="4"/>
      <c r="BD217" s="4"/>
      <c r="BE217" s="4"/>
      <c r="CA217" s="22"/>
      <c r="CB217" s="22"/>
      <c r="CC217" s="22"/>
      <c r="CD217" s="4"/>
      <c r="CE217" s="4"/>
      <c r="CF217" s="4"/>
      <c r="CG217" s="4"/>
      <c r="CH217" s="4"/>
      <c r="CI217" s="22"/>
      <c r="CJ217" s="4"/>
      <c r="CK217" s="4"/>
      <c r="CL217" s="4"/>
      <c r="CM217" s="4"/>
      <c r="CN217" s="4"/>
    </row>
    <row r="218" spans="21:92" s="13" customFormat="1" x14ac:dyDescent="0.25">
      <c r="U218" s="22"/>
      <c r="V218" s="22"/>
      <c r="W218" s="22"/>
      <c r="X218" s="4"/>
      <c r="Y218" s="4"/>
      <c r="Z218" s="4"/>
      <c r="AA218" s="4"/>
      <c r="AB218" s="4"/>
      <c r="AC218" s="4"/>
      <c r="AD218" s="4"/>
      <c r="AE218" s="4"/>
      <c r="AF218" s="4"/>
      <c r="AG218" s="4"/>
      <c r="AH218" s="4"/>
      <c r="AI218" s="4"/>
      <c r="AJ218" s="4"/>
      <c r="AK218" s="4"/>
      <c r="AL218" s="4"/>
      <c r="AM218" s="4"/>
      <c r="AN218" s="4"/>
      <c r="AO218" s="4"/>
      <c r="AW218" s="22"/>
      <c r="AX218" s="22"/>
      <c r="AY218" s="22"/>
      <c r="AZ218" s="4"/>
      <c r="BA218" s="4"/>
      <c r="BB218" s="4"/>
      <c r="BC218" s="4"/>
      <c r="BD218" s="4"/>
      <c r="BE218" s="4"/>
      <c r="CA218" s="22"/>
      <c r="CB218" s="22"/>
      <c r="CC218" s="22"/>
      <c r="CD218" s="4"/>
      <c r="CE218" s="4"/>
      <c r="CF218" s="4"/>
      <c r="CG218" s="4"/>
      <c r="CH218" s="4"/>
      <c r="CI218" s="22"/>
      <c r="CJ218" s="4"/>
      <c r="CK218" s="4"/>
      <c r="CL218" s="4"/>
      <c r="CM218" s="4"/>
      <c r="CN218" s="4"/>
    </row>
    <row r="219" spans="21:92" s="13" customFormat="1" x14ac:dyDescent="0.25">
      <c r="U219" s="22"/>
      <c r="V219" s="22"/>
      <c r="W219" s="22"/>
      <c r="X219" s="4"/>
      <c r="Y219" s="4"/>
      <c r="Z219" s="4"/>
      <c r="AA219" s="4"/>
      <c r="AB219" s="4"/>
      <c r="AC219" s="4"/>
      <c r="AD219" s="4"/>
      <c r="AE219" s="4"/>
      <c r="AF219" s="4"/>
      <c r="AG219" s="4"/>
      <c r="AH219" s="4"/>
      <c r="AI219" s="4"/>
      <c r="AJ219" s="4"/>
      <c r="AK219" s="4"/>
      <c r="AL219" s="4"/>
      <c r="AM219" s="4"/>
      <c r="AN219" s="4"/>
      <c r="AO219" s="4"/>
      <c r="AW219" s="22"/>
      <c r="AX219" s="22"/>
      <c r="AY219" s="22"/>
      <c r="AZ219" s="4"/>
      <c r="BA219" s="4"/>
      <c r="BB219" s="4"/>
      <c r="BC219" s="4"/>
      <c r="BD219" s="4"/>
      <c r="BE219" s="4"/>
      <c r="CA219" s="22"/>
      <c r="CB219" s="22"/>
      <c r="CC219" s="22"/>
      <c r="CD219" s="4"/>
      <c r="CE219" s="4"/>
      <c r="CF219" s="4"/>
      <c r="CG219" s="4"/>
      <c r="CH219" s="4"/>
      <c r="CI219" s="22"/>
      <c r="CJ219" s="4"/>
      <c r="CK219" s="4"/>
      <c r="CL219" s="4"/>
      <c r="CM219" s="4"/>
      <c r="CN219" s="4"/>
    </row>
    <row r="220" spans="21:92" s="13" customFormat="1" x14ac:dyDescent="0.25">
      <c r="U220" s="22"/>
      <c r="V220" s="22"/>
      <c r="W220" s="22"/>
      <c r="X220" s="4"/>
      <c r="Y220" s="4"/>
      <c r="Z220" s="4"/>
      <c r="AA220" s="4"/>
      <c r="AB220" s="4"/>
      <c r="AC220" s="4"/>
      <c r="AD220" s="4"/>
      <c r="AE220" s="4"/>
      <c r="AF220" s="4"/>
      <c r="AG220" s="4"/>
      <c r="AH220" s="4"/>
      <c r="AI220" s="4"/>
      <c r="AJ220" s="4"/>
      <c r="AK220" s="4"/>
      <c r="AL220" s="4"/>
      <c r="AM220" s="4"/>
      <c r="AN220" s="4"/>
      <c r="AO220" s="4"/>
      <c r="AW220" s="22"/>
      <c r="AX220" s="22"/>
      <c r="AY220" s="22"/>
      <c r="AZ220" s="4"/>
      <c r="BA220" s="4"/>
      <c r="BB220" s="4"/>
      <c r="BC220" s="4"/>
      <c r="BD220" s="4"/>
      <c r="BE220" s="4"/>
      <c r="CA220" s="22"/>
      <c r="CB220" s="22"/>
      <c r="CC220" s="22"/>
      <c r="CD220" s="4"/>
      <c r="CE220" s="4"/>
      <c r="CF220" s="4"/>
      <c r="CG220" s="4"/>
      <c r="CH220" s="4"/>
      <c r="CI220" s="22"/>
      <c r="CJ220" s="4"/>
      <c r="CK220" s="4"/>
      <c r="CL220" s="4"/>
      <c r="CM220" s="4"/>
      <c r="CN220" s="4"/>
    </row>
    <row r="221" spans="21:92" s="13" customFormat="1" x14ac:dyDescent="0.25">
      <c r="U221" s="22"/>
      <c r="V221" s="22"/>
      <c r="W221" s="22"/>
      <c r="X221" s="4"/>
      <c r="Y221" s="4"/>
      <c r="Z221" s="4"/>
      <c r="AA221" s="4"/>
      <c r="AB221" s="4"/>
      <c r="AC221" s="4"/>
      <c r="AD221" s="4"/>
      <c r="AE221" s="4"/>
      <c r="AF221" s="4"/>
      <c r="AG221" s="4"/>
      <c r="AH221" s="4"/>
      <c r="AI221" s="4"/>
      <c r="AJ221" s="4"/>
      <c r="AK221" s="4"/>
      <c r="AL221" s="4"/>
      <c r="AM221" s="4"/>
      <c r="AN221" s="4"/>
      <c r="AO221" s="4"/>
      <c r="AW221" s="22"/>
      <c r="AX221" s="22"/>
      <c r="AY221" s="22"/>
      <c r="AZ221" s="4"/>
      <c r="BA221" s="4"/>
      <c r="BB221" s="4"/>
      <c r="BC221" s="4"/>
      <c r="BD221" s="4"/>
      <c r="BE221" s="4"/>
      <c r="CA221" s="22"/>
      <c r="CB221" s="22"/>
      <c r="CC221" s="22"/>
      <c r="CD221" s="4"/>
      <c r="CE221" s="4"/>
      <c r="CF221" s="4"/>
      <c r="CG221" s="4"/>
      <c r="CH221" s="4"/>
      <c r="CI221" s="22"/>
      <c r="CJ221" s="4"/>
      <c r="CK221" s="4"/>
      <c r="CL221" s="4"/>
      <c r="CM221" s="4"/>
      <c r="CN221" s="4"/>
    </row>
    <row r="222" spans="21:92" s="13" customFormat="1" x14ac:dyDescent="0.25">
      <c r="U222" s="22"/>
      <c r="V222" s="22"/>
      <c r="W222" s="22"/>
      <c r="X222" s="4"/>
      <c r="Y222" s="4"/>
      <c r="Z222" s="4"/>
      <c r="AA222" s="4"/>
      <c r="AB222" s="4"/>
      <c r="AC222" s="4"/>
      <c r="AD222" s="4"/>
      <c r="AE222" s="4"/>
      <c r="AF222" s="4"/>
      <c r="AG222" s="4"/>
      <c r="AH222" s="4"/>
      <c r="AI222" s="4"/>
      <c r="AJ222" s="4"/>
      <c r="AK222" s="4"/>
      <c r="AL222" s="4"/>
      <c r="AM222" s="4"/>
      <c r="AN222" s="4"/>
      <c r="AO222" s="4"/>
      <c r="AW222" s="22"/>
      <c r="AX222" s="22"/>
      <c r="AY222" s="22"/>
      <c r="AZ222" s="4"/>
      <c r="BA222" s="4"/>
      <c r="BB222" s="4"/>
      <c r="BC222" s="4"/>
      <c r="BD222" s="4"/>
      <c r="BE222" s="4"/>
      <c r="CA222" s="22"/>
      <c r="CB222" s="22"/>
      <c r="CC222" s="22"/>
      <c r="CD222" s="4"/>
      <c r="CE222" s="4"/>
      <c r="CF222" s="4"/>
      <c r="CG222" s="4"/>
      <c r="CH222" s="4"/>
      <c r="CI222" s="22"/>
      <c r="CJ222" s="4"/>
      <c r="CK222" s="4"/>
      <c r="CL222" s="4"/>
      <c r="CM222" s="4"/>
      <c r="CN222" s="4"/>
    </row>
    <row r="223" spans="21:92" s="13" customFormat="1" x14ac:dyDescent="0.25">
      <c r="U223" s="22"/>
      <c r="V223" s="22"/>
      <c r="W223" s="22"/>
      <c r="X223" s="4"/>
      <c r="Y223" s="4"/>
      <c r="Z223" s="4"/>
      <c r="AA223" s="4"/>
      <c r="AB223" s="4"/>
      <c r="AC223" s="4"/>
      <c r="AD223" s="4"/>
      <c r="AE223" s="4"/>
      <c r="AF223" s="4"/>
      <c r="AG223" s="4"/>
      <c r="AH223" s="4"/>
      <c r="AI223" s="4"/>
      <c r="AJ223" s="4"/>
      <c r="AK223" s="4"/>
      <c r="AL223" s="4"/>
      <c r="AM223" s="4"/>
      <c r="AN223" s="4"/>
      <c r="AO223" s="4"/>
      <c r="AW223" s="22"/>
      <c r="AX223" s="22"/>
      <c r="AY223" s="22"/>
      <c r="AZ223" s="4"/>
      <c r="BA223" s="4"/>
      <c r="BB223" s="4"/>
      <c r="BC223" s="4"/>
      <c r="BD223" s="4"/>
      <c r="BE223" s="4"/>
      <c r="CA223" s="22"/>
      <c r="CB223" s="22"/>
      <c r="CC223" s="22"/>
      <c r="CD223" s="4"/>
      <c r="CE223" s="4"/>
      <c r="CF223" s="4"/>
      <c r="CG223" s="4"/>
      <c r="CH223" s="4"/>
      <c r="CI223" s="22"/>
      <c r="CJ223" s="4"/>
      <c r="CK223" s="4"/>
      <c r="CL223" s="4"/>
      <c r="CM223" s="4"/>
      <c r="CN223" s="4"/>
    </row>
    <row r="224" spans="21:92" s="13" customFormat="1" x14ac:dyDescent="0.25">
      <c r="U224" s="22"/>
      <c r="V224" s="22"/>
      <c r="W224" s="22"/>
      <c r="X224" s="4"/>
      <c r="Y224" s="4"/>
      <c r="Z224" s="4"/>
      <c r="AA224" s="4"/>
      <c r="AB224" s="4"/>
      <c r="AC224" s="4"/>
      <c r="AD224" s="4"/>
      <c r="AE224" s="4"/>
      <c r="AF224" s="4"/>
      <c r="AG224" s="4"/>
      <c r="AH224" s="4"/>
      <c r="AI224" s="4"/>
      <c r="AJ224" s="4"/>
      <c r="AK224" s="4"/>
      <c r="AL224" s="4"/>
      <c r="AM224" s="4"/>
      <c r="AN224" s="4"/>
      <c r="AO224" s="4"/>
      <c r="AW224" s="22"/>
      <c r="AX224" s="22"/>
      <c r="AY224" s="22"/>
      <c r="AZ224" s="4"/>
      <c r="BA224" s="4"/>
      <c r="BB224" s="4"/>
      <c r="BC224" s="4"/>
      <c r="BD224" s="4"/>
      <c r="BE224" s="4"/>
      <c r="CA224" s="22"/>
      <c r="CB224" s="22"/>
      <c r="CC224" s="22"/>
      <c r="CD224" s="4"/>
      <c r="CE224" s="4"/>
      <c r="CF224" s="4"/>
      <c r="CG224" s="4"/>
      <c r="CH224" s="4"/>
      <c r="CI224" s="22"/>
      <c r="CJ224" s="4"/>
      <c r="CK224" s="4"/>
      <c r="CL224" s="4"/>
      <c r="CM224" s="4"/>
      <c r="CN224" s="4"/>
    </row>
    <row r="225" spans="21:92" s="13" customFormat="1" x14ac:dyDescent="0.25">
      <c r="U225" s="22"/>
      <c r="V225" s="22"/>
      <c r="W225" s="22"/>
      <c r="X225" s="4"/>
      <c r="Y225" s="4"/>
      <c r="Z225" s="4"/>
      <c r="AA225" s="4"/>
      <c r="AB225" s="4"/>
      <c r="AC225" s="4"/>
      <c r="AD225" s="4"/>
      <c r="AE225" s="4"/>
      <c r="AF225" s="4"/>
      <c r="AG225" s="4"/>
      <c r="AH225" s="4"/>
      <c r="AI225" s="4"/>
      <c r="AJ225" s="4"/>
      <c r="AK225" s="4"/>
      <c r="AL225" s="4"/>
      <c r="AM225" s="4"/>
      <c r="AN225" s="4"/>
      <c r="AO225" s="4"/>
      <c r="AW225" s="22"/>
      <c r="AX225" s="22"/>
      <c r="AY225" s="22"/>
      <c r="AZ225" s="4"/>
      <c r="BA225" s="4"/>
      <c r="BB225" s="4"/>
      <c r="BC225" s="4"/>
      <c r="BD225" s="4"/>
      <c r="BE225" s="4"/>
      <c r="CA225" s="22"/>
      <c r="CB225" s="22"/>
      <c r="CC225" s="22"/>
      <c r="CD225" s="4"/>
      <c r="CE225" s="4"/>
      <c r="CF225" s="4"/>
      <c r="CG225" s="4"/>
      <c r="CH225" s="4"/>
      <c r="CI225" s="22"/>
      <c r="CJ225" s="4"/>
      <c r="CK225" s="4"/>
      <c r="CL225" s="4"/>
      <c r="CM225" s="4"/>
      <c r="CN225" s="4"/>
    </row>
    <row r="226" spans="21:92" s="13" customFormat="1" x14ac:dyDescent="0.25">
      <c r="U226" s="22"/>
      <c r="V226" s="22"/>
      <c r="W226" s="22"/>
      <c r="X226" s="4"/>
      <c r="Y226" s="4"/>
      <c r="Z226" s="4"/>
      <c r="AA226" s="4"/>
      <c r="AB226" s="4"/>
      <c r="AC226" s="4"/>
      <c r="AD226" s="4"/>
      <c r="AE226" s="4"/>
      <c r="AF226" s="4"/>
      <c r="AG226" s="4"/>
      <c r="AH226" s="4"/>
      <c r="AI226" s="4"/>
      <c r="AJ226" s="4"/>
      <c r="AK226" s="4"/>
      <c r="AL226" s="4"/>
      <c r="AM226" s="4"/>
      <c r="AN226" s="4"/>
      <c r="AO226" s="4"/>
      <c r="AW226" s="22"/>
      <c r="AX226" s="22"/>
      <c r="AY226" s="22"/>
      <c r="AZ226" s="4"/>
      <c r="BA226" s="4"/>
      <c r="BB226" s="4"/>
      <c r="BC226" s="4"/>
      <c r="BD226" s="4"/>
      <c r="BE226" s="4"/>
      <c r="CA226" s="22"/>
      <c r="CB226" s="22"/>
      <c r="CC226" s="22"/>
      <c r="CD226" s="4"/>
      <c r="CE226" s="4"/>
      <c r="CF226" s="4"/>
      <c r="CG226" s="4"/>
      <c r="CH226" s="4"/>
      <c r="CI226" s="22"/>
      <c r="CJ226" s="4"/>
      <c r="CK226" s="4"/>
      <c r="CL226" s="4"/>
      <c r="CM226" s="4"/>
      <c r="CN226" s="4"/>
    </row>
    <row r="227" spans="21:92" s="13" customFormat="1" x14ac:dyDescent="0.25">
      <c r="U227" s="22"/>
      <c r="V227" s="22"/>
      <c r="W227" s="22"/>
      <c r="X227" s="4"/>
      <c r="Y227" s="4"/>
      <c r="Z227" s="4"/>
      <c r="AA227" s="4"/>
      <c r="AB227" s="4"/>
      <c r="AC227" s="4"/>
      <c r="AD227" s="4"/>
      <c r="AE227" s="4"/>
      <c r="AF227" s="4"/>
      <c r="AG227" s="4"/>
      <c r="AH227" s="4"/>
      <c r="AI227" s="4"/>
      <c r="AJ227" s="4"/>
      <c r="AK227" s="4"/>
      <c r="AL227" s="4"/>
      <c r="AM227" s="4"/>
      <c r="AN227" s="4"/>
      <c r="AO227" s="4"/>
      <c r="AW227" s="22"/>
      <c r="AX227" s="22"/>
      <c r="AY227" s="22"/>
      <c r="AZ227" s="4"/>
      <c r="BA227" s="4"/>
      <c r="BB227" s="4"/>
      <c r="BC227" s="4"/>
      <c r="BD227" s="4"/>
      <c r="BE227" s="4"/>
      <c r="CA227" s="22"/>
      <c r="CB227" s="22"/>
      <c r="CC227" s="22"/>
      <c r="CD227" s="4"/>
      <c r="CE227" s="4"/>
      <c r="CF227" s="4"/>
      <c r="CG227" s="4"/>
      <c r="CH227" s="4"/>
      <c r="CI227" s="22"/>
      <c r="CJ227" s="4"/>
      <c r="CK227" s="4"/>
      <c r="CL227" s="4"/>
      <c r="CM227" s="4"/>
      <c r="CN227" s="4"/>
    </row>
    <row r="228" spans="21:92" s="13" customFormat="1" x14ac:dyDescent="0.25">
      <c r="U228" s="22"/>
      <c r="V228" s="22"/>
      <c r="W228" s="22"/>
      <c r="X228" s="4"/>
      <c r="Y228" s="4"/>
      <c r="Z228" s="4"/>
      <c r="AA228" s="4"/>
      <c r="AB228" s="4"/>
      <c r="AC228" s="4"/>
      <c r="AD228" s="4"/>
      <c r="AE228" s="4"/>
      <c r="AF228" s="4"/>
      <c r="AG228" s="4"/>
      <c r="AH228" s="4"/>
      <c r="AI228" s="4"/>
      <c r="AJ228" s="4"/>
      <c r="AK228" s="4"/>
      <c r="AL228" s="4"/>
      <c r="AM228" s="4"/>
      <c r="AN228" s="4"/>
      <c r="AO228" s="4"/>
      <c r="AW228" s="22"/>
      <c r="AX228" s="22"/>
      <c r="AY228" s="22"/>
      <c r="AZ228" s="4"/>
      <c r="BA228" s="4"/>
      <c r="BB228" s="4"/>
      <c r="BC228" s="4"/>
      <c r="BD228" s="4"/>
      <c r="BE228" s="4"/>
      <c r="CA228" s="22"/>
      <c r="CB228" s="22"/>
      <c r="CC228" s="22"/>
      <c r="CD228" s="4"/>
      <c r="CE228" s="4"/>
      <c r="CF228" s="4"/>
      <c r="CG228" s="4"/>
      <c r="CH228" s="4"/>
      <c r="CI228" s="22"/>
      <c r="CJ228" s="4"/>
      <c r="CK228" s="4"/>
      <c r="CL228" s="4"/>
      <c r="CM228" s="4"/>
      <c r="CN228" s="4"/>
    </row>
    <row r="229" spans="21:92" s="13" customFormat="1" x14ac:dyDescent="0.25">
      <c r="U229" s="22"/>
      <c r="V229" s="22"/>
      <c r="W229" s="22"/>
      <c r="X229" s="4"/>
      <c r="Y229" s="4"/>
      <c r="Z229" s="4"/>
      <c r="AA229" s="4"/>
      <c r="AB229" s="4"/>
      <c r="AC229" s="4"/>
      <c r="AD229" s="4"/>
      <c r="AE229" s="4"/>
      <c r="AF229" s="4"/>
      <c r="AG229" s="4"/>
      <c r="AH229" s="4"/>
      <c r="AI229" s="4"/>
      <c r="AJ229" s="4"/>
      <c r="AK229" s="4"/>
      <c r="AL229" s="4"/>
      <c r="AM229" s="4"/>
      <c r="AN229" s="4"/>
      <c r="AO229" s="4"/>
      <c r="AW229" s="22"/>
      <c r="AX229" s="22"/>
      <c r="AY229" s="22"/>
      <c r="AZ229" s="4"/>
      <c r="BA229" s="4"/>
      <c r="BB229" s="4"/>
      <c r="BC229" s="4"/>
      <c r="BD229" s="4"/>
      <c r="BE229" s="4"/>
      <c r="CA229" s="22"/>
      <c r="CB229" s="22"/>
      <c r="CC229" s="22"/>
      <c r="CD229" s="4"/>
      <c r="CE229" s="4"/>
      <c r="CF229" s="4"/>
      <c r="CG229" s="4"/>
      <c r="CH229" s="4"/>
      <c r="CI229" s="22"/>
      <c r="CJ229" s="4"/>
      <c r="CK229" s="4"/>
      <c r="CL229" s="4"/>
      <c r="CM229" s="4"/>
      <c r="CN229" s="4"/>
    </row>
    <row r="230" spans="21:92" s="13" customFormat="1" x14ac:dyDescent="0.25">
      <c r="U230" s="22"/>
      <c r="V230" s="22"/>
      <c r="W230" s="22"/>
      <c r="X230" s="4"/>
      <c r="Y230" s="4"/>
      <c r="Z230" s="4"/>
      <c r="AA230" s="4"/>
      <c r="AB230" s="4"/>
      <c r="AC230" s="4"/>
      <c r="AD230" s="4"/>
      <c r="AE230" s="4"/>
      <c r="AF230" s="4"/>
      <c r="AG230" s="4"/>
      <c r="AH230" s="4"/>
      <c r="AI230" s="4"/>
      <c r="AJ230" s="4"/>
      <c r="AK230" s="4"/>
      <c r="AL230" s="4"/>
      <c r="AM230" s="4"/>
      <c r="AN230" s="4"/>
      <c r="AO230" s="4"/>
      <c r="AW230" s="22"/>
      <c r="AX230" s="22"/>
      <c r="AY230" s="22"/>
      <c r="AZ230" s="4"/>
      <c r="BA230" s="4"/>
      <c r="BB230" s="4"/>
      <c r="BC230" s="4"/>
      <c r="BD230" s="4"/>
      <c r="BE230" s="4"/>
      <c r="CA230" s="22"/>
      <c r="CB230" s="22"/>
      <c r="CC230" s="22"/>
      <c r="CD230" s="4"/>
      <c r="CE230" s="4"/>
      <c r="CF230" s="4"/>
      <c r="CG230" s="4"/>
      <c r="CH230" s="4"/>
      <c r="CI230" s="22"/>
      <c r="CJ230" s="4"/>
      <c r="CK230" s="4"/>
      <c r="CL230" s="4"/>
      <c r="CM230" s="4"/>
      <c r="CN230" s="4"/>
    </row>
    <row r="231" spans="21:92" s="13" customFormat="1" x14ac:dyDescent="0.25">
      <c r="U231" s="22"/>
      <c r="V231" s="22"/>
      <c r="W231" s="22"/>
      <c r="X231" s="4"/>
      <c r="Y231" s="4"/>
      <c r="Z231" s="4"/>
      <c r="AA231" s="4"/>
      <c r="AB231" s="4"/>
      <c r="AC231" s="4"/>
      <c r="AD231" s="4"/>
      <c r="AE231" s="4"/>
      <c r="AF231" s="4"/>
      <c r="AG231" s="4"/>
      <c r="AH231" s="4"/>
      <c r="AI231" s="4"/>
      <c r="AJ231" s="4"/>
      <c r="AK231" s="4"/>
      <c r="AL231" s="4"/>
      <c r="AM231" s="4"/>
      <c r="AN231" s="4"/>
      <c r="AO231" s="4"/>
      <c r="AW231" s="22"/>
      <c r="AX231" s="22"/>
      <c r="AY231" s="22"/>
      <c r="AZ231" s="4"/>
      <c r="BA231" s="4"/>
      <c r="BB231" s="4"/>
      <c r="BC231" s="4"/>
      <c r="BD231" s="4"/>
      <c r="BE231" s="4"/>
      <c r="CA231" s="22"/>
      <c r="CB231" s="22"/>
      <c r="CC231" s="22"/>
      <c r="CD231" s="4"/>
      <c r="CE231" s="4"/>
      <c r="CF231" s="4"/>
      <c r="CG231" s="4"/>
      <c r="CH231" s="4"/>
      <c r="CI231" s="22"/>
      <c r="CJ231" s="4"/>
      <c r="CK231" s="4"/>
      <c r="CL231" s="4"/>
      <c r="CM231" s="4"/>
      <c r="CN231" s="4"/>
    </row>
    <row r="232" spans="21:92" s="13" customFormat="1" x14ac:dyDescent="0.25">
      <c r="U232" s="22"/>
      <c r="V232" s="22"/>
      <c r="W232" s="22"/>
      <c r="X232" s="4"/>
      <c r="Y232" s="4"/>
      <c r="Z232" s="4"/>
      <c r="AA232" s="4"/>
      <c r="AB232" s="4"/>
      <c r="AC232" s="4"/>
      <c r="AD232" s="4"/>
      <c r="AE232" s="4"/>
      <c r="AF232" s="4"/>
      <c r="AG232" s="4"/>
      <c r="AH232" s="4"/>
      <c r="AI232" s="4"/>
      <c r="AJ232" s="4"/>
      <c r="AK232" s="4"/>
      <c r="AL232" s="4"/>
      <c r="AM232" s="4"/>
      <c r="AN232" s="4"/>
      <c r="AO232" s="4"/>
      <c r="AW232" s="22"/>
      <c r="AX232" s="22"/>
      <c r="AY232" s="22"/>
      <c r="AZ232" s="4"/>
      <c r="BA232" s="4"/>
      <c r="BB232" s="4"/>
      <c r="BC232" s="4"/>
      <c r="BD232" s="4"/>
      <c r="BE232" s="4"/>
      <c r="CA232" s="22"/>
      <c r="CB232" s="22"/>
      <c r="CC232" s="22"/>
      <c r="CD232" s="4"/>
      <c r="CE232" s="4"/>
      <c r="CF232" s="4"/>
      <c r="CG232" s="4"/>
      <c r="CH232" s="4"/>
      <c r="CI232" s="22"/>
      <c r="CJ232" s="4"/>
      <c r="CK232" s="4"/>
      <c r="CL232" s="4"/>
      <c r="CM232" s="4"/>
      <c r="CN232" s="4"/>
    </row>
    <row r="233" spans="21:92" s="13" customFormat="1" x14ac:dyDescent="0.25">
      <c r="U233" s="22"/>
      <c r="V233" s="22"/>
      <c r="W233" s="22"/>
      <c r="X233" s="4"/>
      <c r="Y233" s="4"/>
      <c r="Z233" s="4"/>
      <c r="AA233" s="4"/>
      <c r="AB233" s="4"/>
      <c r="AC233" s="4"/>
      <c r="AD233" s="4"/>
      <c r="AE233" s="4"/>
      <c r="AF233" s="4"/>
      <c r="AG233" s="4"/>
      <c r="AH233" s="4"/>
      <c r="AI233" s="4"/>
      <c r="AJ233" s="4"/>
      <c r="AK233" s="4"/>
      <c r="AL233" s="4"/>
      <c r="AM233" s="4"/>
      <c r="AN233" s="4"/>
      <c r="AO233" s="4"/>
      <c r="AW233" s="22"/>
      <c r="AX233" s="22"/>
      <c r="AY233" s="22"/>
      <c r="AZ233" s="4"/>
      <c r="BA233" s="4"/>
      <c r="BB233" s="4"/>
      <c r="BC233" s="4"/>
      <c r="BD233" s="4"/>
      <c r="BE233" s="4"/>
      <c r="CA233" s="22"/>
      <c r="CB233" s="22"/>
      <c r="CC233" s="22"/>
      <c r="CD233" s="4"/>
      <c r="CE233" s="4"/>
      <c r="CF233" s="4"/>
      <c r="CG233" s="4"/>
      <c r="CH233" s="4"/>
      <c r="CI233" s="22"/>
      <c r="CJ233" s="4"/>
      <c r="CK233" s="4"/>
      <c r="CL233" s="4"/>
      <c r="CM233" s="4"/>
      <c r="CN233" s="4"/>
    </row>
    <row r="234" spans="21:92" s="13" customFormat="1" x14ac:dyDescent="0.25">
      <c r="U234" s="22"/>
      <c r="V234" s="22"/>
      <c r="W234" s="22"/>
      <c r="X234" s="4"/>
      <c r="Y234" s="4"/>
      <c r="Z234" s="4"/>
      <c r="AA234" s="4"/>
      <c r="AB234" s="4"/>
      <c r="AC234" s="4"/>
      <c r="AD234" s="4"/>
      <c r="AE234" s="4"/>
      <c r="AF234" s="4"/>
      <c r="AG234" s="4"/>
      <c r="AH234" s="4"/>
      <c r="AI234" s="4"/>
      <c r="AJ234" s="4"/>
      <c r="AK234" s="4"/>
      <c r="AL234" s="4"/>
      <c r="AM234" s="4"/>
      <c r="AN234" s="4"/>
      <c r="AO234" s="4"/>
      <c r="AW234" s="22"/>
      <c r="AX234" s="22"/>
      <c r="AY234" s="22"/>
      <c r="AZ234" s="4"/>
      <c r="BA234" s="4"/>
      <c r="BB234" s="4"/>
      <c r="BC234" s="4"/>
      <c r="BD234" s="4"/>
      <c r="BE234" s="4"/>
      <c r="CA234" s="22"/>
      <c r="CB234" s="22"/>
      <c r="CC234" s="22"/>
      <c r="CD234" s="4"/>
      <c r="CE234" s="4"/>
      <c r="CF234" s="4"/>
      <c r="CG234" s="4"/>
      <c r="CH234" s="4"/>
      <c r="CI234" s="22"/>
      <c r="CJ234" s="4"/>
      <c r="CK234" s="4"/>
      <c r="CL234" s="4"/>
      <c r="CM234" s="4"/>
      <c r="CN234" s="4"/>
    </row>
    <row r="235" spans="21:92" s="13" customFormat="1" x14ac:dyDescent="0.25">
      <c r="U235" s="22"/>
      <c r="V235" s="22"/>
      <c r="W235" s="22"/>
      <c r="X235" s="4"/>
      <c r="Y235" s="4"/>
      <c r="Z235" s="4"/>
      <c r="AA235" s="4"/>
      <c r="AB235" s="4"/>
      <c r="AC235" s="4"/>
      <c r="AD235" s="4"/>
      <c r="AE235" s="4"/>
      <c r="AF235" s="4"/>
      <c r="AG235" s="4"/>
      <c r="AH235" s="4"/>
      <c r="AI235" s="4"/>
      <c r="AJ235" s="4"/>
      <c r="AK235" s="4"/>
      <c r="AL235" s="4"/>
      <c r="AM235" s="4"/>
      <c r="AN235" s="4"/>
      <c r="AO235" s="4"/>
      <c r="AW235" s="22"/>
      <c r="AX235" s="22"/>
      <c r="AY235" s="22"/>
      <c r="AZ235" s="4"/>
      <c r="BA235" s="4"/>
      <c r="BB235" s="4"/>
      <c r="BC235" s="4"/>
      <c r="BD235" s="4"/>
      <c r="BE235" s="4"/>
      <c r="CA235" s="22"/>
      <c r="CB235" s="22"/>
      <c r="CC235" s="22"/>
      <c r="CD235" s="4"/>
      <c r="CE235" s="4"/>
      <c r="CF235" s="4"/>
      <c r="CG235" s="4"/>
      <c r="CH235" s="4"/>
      <c r="CI235" s="22"/>
      <c r="CJ235" s="4"/>
      <c r="CK235" s="4"/>
      <c r="CL235" s="4"/>
      <c r="CM235" s="4"/>
      <c r="CN235" s="4"/>
    </row>
    <row r="236" spans="21:92" s="13" customFormat="1" x14ac:dyDescent="0.25">
      <c r="U236" s="22"/>
      <c r="V236" s="22"/>
      <c r="W236" s="22"/>
      <c r="X236" s="4"/>
      <c r="Y236" s="4"/>
      <c r="Z236" s="4"/>
      <c r="AA236" s="4"/>
      <c r="AB236" s="4"/>
      <c r="AC236" s="4"/>
      <c r="AD236" s="4"/>
      <c r="AE236" s="4"/>
      <c r="AF236" s="4"/>
      <c r="AG236" s="4"/>
      <c r="AH236" s="4"/>
      <c r="AI236" s="4"/>
      <c r="AJ236" s="4"/>
      <c r="AK236" s="4"/>
      <c r="AL236" s="4"/>
      <c r="AM236" s="4"/>
      <c r="AN236" s="4"/>
      <c r="AO236" s="4"/>
      <c r="AW236" s="22"/>
      <c r="AX236" s="22"/>
      <c r="AY236" s="22"/>
      <c r="AZ236" s="4"/>
      <c r="BA236" s="4"/>
      <c r="BB236" s="4"/>
      <c r="BC236" s="4"/>
      <c r="BD236" s="4"/>
      <c r="BE236" s="4"/>
      <c r="CA236" s="22"/>
      <c r="CB236" s="22"/>
      <c r="CC236" s="22"/>
      <c r="CD236" s="4"/>
      <c r="CE236" s="4"/>
      <c r="CF236" s="4"/>
      <c r="CG236" s="4"/>
      <c r="CH236" s="4"/>
      <c r="CI236" s="22"/>
      <c r="CJ236" s="4"/>
      <c r="CK236" s="4"/>
      <c r="CL236" s="4"/>
      <c r="CM236" s="4"/>
      <c r="CN236" s="4"/>
    </row>
    <row r="237" spans="21:92" s="13" customFormat="1" x14ac:dyDescent="0.25">
      <c r="U237" s="22"/>
      <c r="V237" s="22"/>
      <c r="W237" s="22"/>
      <c r="X237" s="4"/>
      <c r="Y237" s="4"/>
      <c r="Z237" s="4"/>
      <c r="AA237" s="4"/>
      <c r="AB237" s="4"/>
      <c r="AC237" s="4"/>
      <c r="AD237" s="4"/>
      <c r="AE237" s="4"/>
      <c r="AF237" s="4"/>
      <c r="AG237" s="4"/>
      <c r="AH237" s="4"/>
      <c r="AI237" s="4"/>
      <c r="AJ237" s="4"/>
      <c r="AK237" s="4"/>
      <c r="AL237" s="4"/>
      <c r="AM237" s="4"/>
      <c r="AN237" s="4"/>
      <c r="AO237" s="4"/>
      <c r="AW237" s="22"/>
      <c r="AX237" s="22"/>
      <c r="AY237" s="22"/>
      <c r="AZ237" s="4"/>
      <c r="BA237" s="4"/>
      <c r="BB237" s="4"/>
      <c r="BC237" s="4"/>
      <c r="BD237" s="4"/>
      <c r="BE237" s="4"/>
      <c r="CA237" s="22"/>
      <c r="CB237" s="22"/>
      <c r="CC237" s="22"/>
      <c r="CD237" s="4"/>
      <c r="CE237" s="4"/>
      <c r="CF237" s="4"/>
      <c r="CG237" s="4"/>
      <c r="CH237" s="4"/>
      <c r="CI237" s="22"/>
      <c r="CJ237" s="4"/>
      <c r="CK237" s="4"/>
      <c r="CL237" s="4"/>
      <c r="CM237" s="4"/>
      <c r="CN237" s="4"/>
    </row>
    <row r="238" spans="21:92" s="13" customFormat="1" x14ac:dyDescent="0.25">
      <c r="U238" s="22"/>
      <c r="V238" s="22"/>
      <c r="W238" s="22"/>
      <c r="X238" s="4"/>
      <c r="Y238" s="4"/>
      <c r="Z238" s="4"/>
      <c r="AA238" s="4"/>
      <c r="AB238" s="4"/>
      <c r="AC238" s="4"/>
      <c r="AD238" s="4"/>
      <c r="AE238" s="4"/>
      <c r="AF238" s="4"/>
      <c r="AG238" s="4"/>
      <c r="AH238" s="4"/>
      <c r="AI238" s="4"/>
      <c r="AJ238" s="4"/>
      <c r="AK238" s="4"/>
      <c r="AL238" s="4"/>
      <c r="AM238" s="4"/>
      <c r="AN238" s="4"/>
      <c r="AO238" s="4"/>
      <c r="AW238" s="22"/>
      <c r="AX238" s="22"/>
      <c r="AY238" s="22"/>
      <c r="AZ238" s="4"/>
      <c r="BA238" s="4"/>
      <c r="BB238" s="4"/>
      <c r="BC238" s="4"/>
      <c r="BD238" s="4"/>
      <c r="BE238" s="4"/>
      <c r="CA238" s="22"/>
      <c r="CB238" s="22"/>
      <c r="CC238" s="22"/>
      <c r="CD238" s="4"/>
      <c r="CE238" s="4"/>
      <c r="CF238" s="4"/>
      <c r="CG238" s="4"/>
      <c r="CH238" s="4"/>
      <c r="CI238" s="22"/>
      <c r="CJ238" s="4"/>
      <c r="CK238" s="4"/>
      <c r="CL238" s="4"/>
      <c r="CM238" s="4"/>
      <c r="CN238" s="4"/>
    </row>
    <row r="239" spans="21:92" s="13" customFormat="1" x14ac:dyDescent="0.25">
      <c r="U239" s="22"/>
      <c r="V239" s="22"/>
      <c r="W239" s="22"/>
      <c r="X239" s="4"/>
      <c r="Y239" s="4"/>
      <c r="Z239" s="4"/>
      <c r="AA239" s="4"/>
      <c r="AB239" s="4"/>
      <c r="AC239" s="4"/>
      <c r="AD239" s="4"/>
      <c r="AE239" s="4"/>
      <c r="AF239" s="4"/>
      <c r="AG239" s="4"/>
      <c r="AH239" s="4"/>
      <c r="AI239" s="4"/>
      <c r="AJ239" s="4"/>
      <c r="AK239" s="4"/>
      <c r="AL239" s="4"/>
      <c r="AM239" s="4"/>
      <c r="AN239" s="4"/>
      <c r="AO239" s="4"/>
      <c r="AW239" s="22"/>
      <c r="AX239" s="22"/>
      <c r="AY239" s="22"/>
      <c r="AZ239" s="4"/>
      <c r="BA239" s="4"/>
      <c r="BB239" s="4"/>
      <c r="BC239" s="4"/>
      <c r="BD239" s="4"/>
      <c r="BE239" s="4"/>
      <c r="CA239" s="22"/>
      <c r="CB239" s="22"/>
      <c r="CC239" s="22"/>
      <c r="CD239" s="4"/>
      <c r="CE239" s="4"/>
      <c r="CF239" s="4"/>
      <c r="CG239" s="4"/>
      <c r="CH239" s="4"/>
      <c r="CI239" s="22"/>
      <c r="CJ239" s="4"/>
      <c r="CK239" s="4"/>
      <c r="CL239" s="4"/>
      <c r="CM239" s="4"/>
      <c r="CN239" s="4"/>
    </row>
    <row r="240" spans="21:92" s="13" customFormat="1" x14ac:dyDescent="0.25">
      <c r="U240" s="22"/>
      <c r="V240" s="22"/>
      <c r="W240" s="22"/>
      <c r="X240" s="4"/>
      <c r="Y240" s="4"/>
      <c r="Z240" s="4"/>
      <c r="AA240" s="4"/>
      <c r="AB240" s="4"/>
      <c r="AC240" s="4"/>
      <c r="AD240" s="4"/>
      <c r="AE240" s="4"/>
      <c r="AF240" s="4"/>
      <c r="AG240" s="4"/>
      <c r="AH240" s="4"/>
      <c r="AI240" s="4"/>
      <c r="AJ240" s="4"/>
      <c r="AK240" s="4"/>
      <c r="AL240" s="4"/>
      <c r="AM240" s="4"/>
      <c r="AN240" s="4"/>
      <c r="AO240" s="4"/>
      <c r="AW240" s="22"/>
      <c r="AX240" s="22"/>
      <c r="AY240" s="22"/>
      <c r="AZ240" s="4"/>
      <c r="BA240" s="4"/>
      <c r="BB240" s="4"/>
      <c r="BC240" s="4"/>
      <c r="BD240" s="4"/>
      <c r="BE240" s="4"/>
      <c r="CA240" s="22"/>
      <c r="CB240" s="22"/>
      <c r="CC240" s="22"/>
      <c r="CD240" s="4"/>
      <c r="CE240" s="4"/>
      <c r="CF240" s="4"/>
      <c r="CG240" s="4"/>
      <c r="CH240" s="4"/>
      <c r="CI240" s="22"/>
      <c r="CJ240" s="4"/>
      <c r="CK240" s="4"/>
      <c r="CL240" s="4"/>
      <c r="CM240" s="4"/>
      <c r="CN240" s="4"/>
    </row>
    <row r="241" spans="21:92" s="13" customFormat="1" x14ac:dyDescent="0.25">
      <c r="U241" s="22"/>
      <c r="V241" s="22"/>
      <c r="W241" s="22"/>
      <c r="X241" s="4"/>
      <c r="Y241" s="4"/>
      <c r="Z241" s="4"/>
      <c r="AA241" s="4"/>
      <c r="AB241" s="4"/>
      <c r="AC241" s="4"/>
      <c r="AD241" s="4"/>
      <c r="AE241" s="4"/>
      <c r="AF241" s="4"/>
      <c r="AG241" s="4"/>
      <c r="AH241" s="4"/>
      <c r="AI241" s="4"/>
      <c r="AJ241" s="4"/>
      <c r="AK241" s="4"/>
      <c r="AL241" s="4"/>
      <c r="AM241" s="4"/>
      <c r="AN241" s="4"/>
      <c r="AO241" s="4"/>
      <c r="AW241" s="22"/>
      <c r="AX241" s="22"/>
      <c r="AY241" s="22"/>
      <c r="AZ241" s="4"/>
      <c r="BA241" s="4"/>
      <c r="BB241" s="4"/>
      <c r="BC241" s="4"/>
      <c r="BD241" s="4"/>
      <c r="BE241" s="4"/>
      <c r="CA241" s="22"/>
      <c r="CB241" s="22"/>
      <c r="CC241" s="22"/>
      <c r="CD241" s="4"/>
      <c r="CE241" s="4"/>
      <c r="CF241" s="4"/>
      <c r="CG241" s="4"/>
      <c r="CH241" s="4"/>
      <c r="CI241" s="22"/>
      <c r="CJ241" s="4"/>
      <c r="CK241" s="4"/>
      <c r="CL241" s="4"/>
      <c r="CM241" s="4"/>
      <c r="CN241" s="4"/>
    </row>
    <row r="242" spans="21:92" s="13" customFormat="1" x14ac:dyDescent="0.25">
      <c r="U242" s="22"/>
      <c r="V242" s="22"/>
      <c r="W242" s="22"/>
      <c r="X242" s="4"/>
      <c r="Y242" s="4"/>
      <c r="Z242" s="4"/>
      <c r="AA242" s="4"/>
      <c r="AB242" s="4"/>
      <c r="AC242" s="4"/>
      <c r="AD242" s="4"/>
      <c r="AE242" s="4"/>
      <c r="AF242" s="4"/>
      <c r="AG242" s="4"/>
      <c r="AH242" s="4"/>
      <c r="AI242" s="4"/>
      <c r="AJ242" s="4"/>
      <c r="AK242" s="4"/>
      <c r="AL242" s="4"/>
      <c r="AM242" s="4"/>
      <c r="AN242" s="4"/>
      <c r="AO242" s="4"/>
      <c r="AW242" s="22"/>
      <c r="AX242" s="22"/>
      <c r="AY242" s="22"/>
      <c r="AZ242" s="4"/>
      <c r="BA242" s="4"/>
      <c r="BB242" s="4"/>
      <c r="BC242" s="4"/>
      <c r="BD242" s="4"/>
      <c r="BE242" s="4"/>
      <c r="CA242" s="22"/>
      <c r="CB242" s="22"/>
      <c r="CC242" s="22"/>
      <c r="CD242" s="4"/>
      <c r="CE242" s="4"/>
      <c r="CF242" s="4"/>
      <c r="CG242" s="4"/>
      <c r="CH242" s="4"/>
      <c r="CI242" s="22"/>
      <c r="CJ242" s="4"/>
      <c r="CK242" s="4"/>
      <c r="CL242" s="4"/>
      <c r="CM242" s="4"/>
      <c r="CN242" s="4"/>
    </row>
    <row r="243" spans="21:92" s="13" customFormat="1" x14ac:dyDescent="0.25">
      <c r="U243" s="22"/>
      <c r="V243" s="22"/>
      <c r="W243" s="22"/>
      <c r="X243" s="4"/>
      <c r="Y243" s="4"/>
      <c r="Z243" s="4"/>
      <c r="AA243" s="4"/>
      <c r="AB243" s="4"/>
      <c r="AC243" s="4"/>
      <c r="AD243" s="4"/>
      <c r="AE243" s="4"/>
      <c r="AF243" s="4"/>
      <c r="AG243" s="4"/>
      <c r="AH243" s="4"/>
      <c r="AI243" s="4"/>
      <c r="AJ243" s="4"/>
      <c r="AK243" s="4"/>
      <c r="AL243" s="4"/>
      <c r="AM243" s="4"/>
      <c r="AN243" s="4"/>
      <c r="AO243" s="4"/>
      <c r="AW243" s="22"/>
      <c r="AX243" s="22"/>
      <c r="AY243" s="22"/>
      <c r="AZ243" s="4"/>
      <c r="BA243" s="4"/>
      <c r="BB243" s="4"/>
      <c r="BC243" s="4"/>
      <c r="BD243" s="4"/>
      <c r="BE243" s="4"/>
      <c r="CA243" s="22"/>
      <c r="CB243" s="22"/>
      <c r="CC243" s="22"/>
      <c r="CD243" s="4"/>
      <c r="CE243" s="4"/>
      <c r="CF243" s="4"/>
      <c r="CG243" s="4"/>
      <c r="CH243" s="4"/>
      <c r="CI243" s="22"/>
      <c r="CJ243" s="4"/>
      <c r="CK243" s="4"/>
      <c r="CL243" s="4"/>
      <c r="CM243" s="4"/>
      <c r="CN243" s="4"/>
    </row>
    <row r="244" spans="21:92" s="13" customFormat="1" x14ac:dyDescent="0.25">
      <c r="U244" s="22"/>
      <c r="V244" s="22"/>
      <c r="W244" s="22"/>
      <c r="X244" s="4"/>
      <c r="Y244" s="4"/>
      <c r="Z244" s="4"/>
      <c r="AA244" s="4"/>
      <c r="AB244" s="4"/>
      <c r="AC244" s="4"/>
      <c r="AD244" s="4"/>
      <c r="AE244" s="4"/>
      <c r="AF244" s="4"/>
      <c r="AG244" s="4"/>
      <c r="AH244" s="4"/>
      <c r="AI244" s="4"/>
      <c r="AJ244" s="4"/>
      <c r="AK244" s="4"/>
      <c r="AL244" s="4"/>
      <c r="AM244" s="4"/>
      <c r="AN244" s="4"/>
      <c r="AO244" s="4"/>
      <c r="AW244" s="22"/>
      <c r="AX244" s="22"/>
      <c r="AY244" s="22"/>
      <c r="AZ244" s="4"/>
      <c r="BA244" s="4"/>
      <c r="BB244" s="4"/>
      <c r="BC244" s="4"/>
      <c r="BD244" s="4"/>
      <c r="BE244" s="4"/>
      <c r="CA244" s="22"/>
      <c r="CB244" s="22"/>
      <c r="CC244" s="22"/>
      <c r="CD244" s="4"/>
      <c r="CE244" s="4"/>
      <c r="CF244" s="4"/>
      <c r="CG244" s="4"/>
      <c r="CH244" s="4"/>
      <c r="CI244" s="22"/>
      <c r="CJ244" s="4"/>
      <c r="CK244" s="4"/>
      <c r="CL244" s="4"/>
      <c r="CM244" s="4"/>
      <c r="CN244" s="4"/>
    </row>
    <row r="245" spans="21:92" s="13" customFormat="1" x14ac:dyDescent="0.25">
      <c r="U245" s="22"/>
      <c r="V245" s="22"/>
      <c r="W245" s="22"/>
      <c r="X245" s="4"/>
      <c r="Y245" s="4"/>
      <c r="Z245" s="4"/>
      <c r="AA245" s="4"/>
      <c r="AB245" s="4"/>
      <c r="AC245" s="4"/>
      <c r="AD245" s="4"/>
      <c r="AE245" s="4"/>
      <c r="AF245" s="4"/>
      <c r="AG245" s="4"/>
      <c r="AH245" s="4"/>
      <c r="AI245" s="4"/>
      <c r="AJ245" s="4"/>
      <c r="AK245" s="4"/>
      <c r="AL245" s="4"/>
      <c r="AM245" s="4"/>
      <c r="AN245" s="4"/>
      <c r="AO245" s="4"/>
      <c r="AW245" s="22"/>
      <c r="AX245" s="22"/>
      <c r="AY245" s="22"/>
      <c r="AZ245" s="4"/>
      <c r="BA245" s="4"/>
      <c r="BB245" s="4"/>
      <c r="BC245" s="4"/>
      <c r="BD245" s="4"/>
      <c r="BE245" s="4"/>
      <c r="CA245" s="22"/>
      <c r="CB245" s="22"/>
      <c r="CC245" s="22"/>
      <c r="CD245" s="4"/>
      <c r="CE245" s="4"/>
      <c r="CF245" s="4"/>
      <c r="CG245" s="4"/>
      <c r="CH245" s="4"/>
      <c r="CI245" s="22"/>
      <c r="CJ245" s="4"/>
      <c r="CK245" s="4"/>
      <c r="CL245" s="4"/>
      <c r="CM245" s="4"/>
      <c r="CN245" s="4"/>
    </row>
    <row r="246" spans="21:92" s="13" customFormat="1" x14ac:dyDescent="0.25">
      <c r="U246" s="22"/>
      <c r="V246" s="22"/>
      <c r="W246" s="22"/>
      <c r="X246" s="4"/>
      <c r="Y246" s="4"/>
      <c r="Z246" s="4"/>
      <c r="AA246" s="4"/>
      <c r="AB246" s="4"/>
      <c r="AC246" s="4"/>
      <c r="AD246" s="4"/>
      <c r="AE246" s="4"/>
      <c r="AF246" s="4"/>
      <c r="AG246" s="4"/>
      <c r="AH246" s="4"/>
      <c r="AI246" s="4"/>
      <c r="AJ246" s="4"/>
      <c r="AK246" s="4"/>
      <c r="AL246" s="4"/>
      <c r="AM246" s="4"/>
      <c r="AN246" s="4"/>
      <c r="AO246" s="4"/>
      <c r="AW246" s="22"/>
      <c r="AX246" s="22"/>
      <c r="AY246" s="22"/>
      <c r="AZ246" s="4"/>
      <c r="BA246" s="4"/>
      <c r="BB246" s="4"/>
      <c r="BC246" s="4"/>
      <c r="BD246" s="4"/>
      <c r="BE246" s="4"/>
      <c r="CA246" s="22"/>
      <c r="CB246" s="22"/>
      <c r="CC246" s="22"/>
      <c r="CD246" s="4"/>
      <c r="CE246" s="4"/>
      <c r="CF246" s="4"/>
      <c r="CG246" s="4"/>
      <c r="CH246" s="4"/>
      <c r="CI246" s="22"/>
      <c r="CJ246" s="4"/>
      <c r="CK246" s="4"/>
      <c r="CL246" s="4"/>
      <c r="CM246" s="4"/>
      <c r="CN246" s="4"/>
    </row>
    <row r="247" spans="21:92" s="13" customFormat="1" x14ac:dyDescent="0.25">
      <c r="U247" s="22"/>
      <c r="V247" s="22"/>
      <c r="W247" s="22"/>
      <c r="X247" s="4"/>
      <c r="Y247" s="4"/>
      <c r="Z247" s="4"/>
      <c r="AA247" s="4"/>
      <c r="AB247" s="4"/>
      <c r="AC247" s="4"/>
      <c r="AD247" s="4"/>
      <c r="AE247" s="4"/>
      <c r="AF247" s="4"/>
      <c r="AG247" s="4"/>
      <c r="AH247" s="4"/>
      <c r="AI247" s="4"/>
      <c r="AJ247" s="4"/>
      <c r="AK247" s="4"/>
      <c r="AL247" s="4"/>
      <c r="AM247" s="4"/>
      <c r="AN247" s="4"/>
      <c r="AO247" s="4"/>
      <c r="AW247" s="22"/>
      <c r="AX247" s="22"/>
      <c r="AY247" s="22"/>
      <c r="AZ247" s="4"/>
      <c r="BA247" s="4"/>
      <c r="BB247" s="4"/>
      <c r="BC247" s="4"/>
      <c r="BD247" s="4"/>
      <c r="BE247" s="4"/>
      <c r="CA247" s="22"/>
      <c r="CB247" s="22"/>
      <c r="CC247" s="22"/>
      <c r="CD247" s="4"/>
      <c r="CE247" s="4"/>
      <c r="CF247" s="4"/>
      <c r="CG247" s="4"/>
      <c r="CH247" s="4"/>
      <c r="CI247" s="22"/>
      <c r="CJ247" s="4"/>
      <c r="CK247" s="4"/>
      <c r="CL247" s="4"/>
      <c r="CM247" s="4"/>
      <c r="CN247" s="4"/>
    </row>
    <row r="248" spans="21:92" s="13" customFormat="1" x14ac:dyDescent="0.25">
      <c r="U248" s="22"/>
      <c r="V248" s="22"/>
      <c r="W248" s="22"/>
      <c r="X248" s="4"/>
      <c r="Y248" s="4"/>
      <c r="Z248" s="4"/>
      <c r="AA248" s="4"/>
      <c r="AB248" s="4"/>
      <c r="AC248" s="4"/>
      <c r="AD248" s="4"/>
      <c r="AE248" s="4"/>
      <c r="AF248" s="4"/>
      <c r="AG248" s="4"/>
      <c r="AH248" s="4"/>
      <c r="AI248" s="4"/>
      <c r="AJ248" s="4"/>
      <c r="AK248" s="4"/>
      <c r="AL248" s="4"/>
      <c r="AM248" s="4"/>
      <c r="AN248" s="4"/>
      <c r="AO248" s="4"/>
      <c r="AW248" s="22"/>
      <c r="AX248" s="22"/>
      <c r="AY248" s="22"/>
      <c r="AZ248" s="4"/>
      <c r="BA248" s="4"/>
      <c r="BB248" s="4"/>
      <c r="BC248" s="4"/>
      <c r="BD248" s="4"/>
      <c r="BE248" s="4"/>
      <c r="CA248" s="22"/>
      <c r="CB248" s="22"/>
      <c r="CC248" s="22"/>
      <c r="CD248" s="4"/>
      <c r="CE248" s="4"/>
      <c r="CF248" s="4"/>
      <c r="CG248" s="4"/>
      <c r="CH248" s="4"/>
      <c r="CI248" s="22"/>
      <c r="CJ248" s="4"/>
      <c r="CK248" s="4"/>
      <c r="CL248" s="4"/>
      <c r="CM248" s="4"/>
      <c r="CN248" s="4"/>
    </row>
    <row r="249" spans="21:92" s="13" customFormat="1" x14ac:dyDescent="0.25">
      <c r="U249" s="22"/>
      <c r="V249" s="22"/>
      <c r="W249" s="22"/>
      <c r="X249" s="4"/>
      <c r="Y249" s="4"/>
      <c r="Z249" s="4"/>
      <c r="AA249" s="4"/>
      <c r="AB249" s="4"/>
      <c r="AC249" s="4"/>
      <c r="AD249" s="4"/>
      <c r="AE249" s="4"/>
      <c r="AF249" s="4"/>
      <c r="AG249" s="4"/>
      <c r="AH249" s="4"/>
      <c r="AI249" s="4"/>
      <c r="AJ249" s="4"/>
      <c r="AK249" s="4"/>
      <c r="AL249" s="4"/>
      <c r="AM249" s="4"/>
      <c r="AN249" s="4"/>
      <c r="AO249" s="4"/>
      <c r="AW249" s="22"/>
      <c r="AX249" s="22"/>
      <c r="AY249" s="22"/>
      <c r="AZ249" s="4"/>
      <c r="BA249" s="4"/>
      <c r="BB249" s="4"/>
      <c r="BC249" s="4"/>
      <c r="BD249" s="4"/>
      <c r="BE249" s="4"/>
      <c r="CA249" s="22"/>
      <c r="CB249" s="22"/>
      <c r="CC249" s="22"/>
      <c r="CD249" s="4"/>
      <c r="CE249" s="4"/>
      <c r="CF249" s="4"/>
      <c r="CG249" s="4"/>
      <c r="CH249" s="4"/>
      <c r="CI249" s="22"/>
      <c r="CJ249" s="4"/>
      <c r="CK249" s="4"/>
      <c r="CL249" s="4"/>
      <c r="CM249" s="4"/>
      <c r="CN249" s="4"/>
    </row>
    <row r="250" spans="21:92" s="13" customFormat="1" x14ac:dyDescent="0.25">
      <c r="U250" s="22"/>
      <c r="V250" s="22"/>
      <c r="W250" s="22"/>
      <c r="X250" s="4"/>
      <c r="Y250" s="4"/>
      <c r="Z250" s="4"/>
      <c r="AA250" s="4"/>
      <c r="AB250" s="4"/>
      <c r="AC250" s="4"/>
      <c r="AD250" s="4"/>
      <c r="AE250" s="4"/>
      <c r="AF250" s="4"/>
      <c r="AG250" s="4"/>
      <c r="AH250" s="4"/>
      <c r="AI250" s="4"/>
      <c r="AJ250" s="4"/>
      <c r="AK250" s="4"/>
      <c r="AL250" s="4"/>
      <c r="AM250" s="4"/>
      <c r="AN250" s="4"/>
      <c r="AO250" s="4"/>
      <c r="AW250" s="22"/>
      <c r="AX250" s="22"/>
      <c r="AY250" s="22"/>
      <c r="AZ250" s="4"/>
      <c r="BA250" s="4"/>
      <c r="BB250" s="4"/>
      <c r="BC250" s="4"/>
      <c r="BD250" s="4"/>
      <c r="BE250" s="4"/>
      <c r="CA250" s="22"/>
      <c r="CB250" s="22"/>
      <c r="CC250" s="22"/>
      <c r="CD250" s="4"/>
      <c r="CE250" s="4"/>
      <c r="CF250" s="4"/>
      <c r="CG250" s="4"/>
      <c r="CH250" s="4"/>
      <c r="CI250" s="22"/>
      <c r="CJ250" s="4"/>
      <c r="CK250" s="4"/>
      <c r="CL250" s="4"/>
      <c r="CM250" s="4"/>
      <c r="CN250" s="4"/>
    </row>
    <row r="251" spans="21:92" s="13" customFormat="1" x14ac:dyDescent="0.25">
      <c r="U251" s="22"/>
      <c r="V251" s="22"/>
      <c r="W251" s="22"/>
      <c r="X251" s="4"/>
      <c r="Y251" s="4"/>
      <c r="Z251" s="4"/>
      <c r="AA251" s="4"/>
      <c r="AB251" s="4"/>
      <c r="AC251" s="4"/>
      <c r="AD251" s="4"/>
      <c r="AE251" s="4"/>
      <c r="AF251" s="4"/>
      <c r="AG251" s="4"/>
      <c r="AH251" s="4"/>
      <c r="AI251" s="4"/>
      <c r="AJ251" s="4"/>
      <c r="AK251" s="4"/>
      <c r="AL251" s="4"/>
      <c r="AM251" s="4"/>
      <c r="AN251" s="4"/>
      <c r="AO251" s="4"/>
      <c r="AW251" s="22"/>
      <c r="AX251" s="22"/>
      <c r="AY251" s="22"/>
      <c r="AZ251" s="4"/>
      <c r="BA251" s="4"/>
      <c r="BB251" s="4"/>
      <c r="BC251" s="4"/>
      <c r="BD251" s="4"/>
      <c r="BE251" s="4"/>
      <c r="CA251" s="22"/>
      <c r="CB251" s="22"/>
      <c r="CC251" s="22"/>
      <c r="CD251" s="4"/>
      <c r="CE251" s="4"/>
      <c r="CF251" s="4"/>
      <c r="CG251" s="4"/>
      <c r="CH251" s="4"/>
      <c r="CI251" s="22"/>
      <c r="CJ251" s="4"/>
      <c r="CK251" s="4"/>
      <c r="CL251" s="4"/>
      <c r="CM251" s="4"/>
      <c r="CN251" s="4"/>
    </row>
    <row r="252" spans="21:92" s="13" customFormat="1" x14ac:dyDescent="0.25">
      <c r="U252" s="22"/>
      <c r="V252" s="22"/>
      <c r="W252" s="22"/>
      <c r="X252" s="4"/>
      <c r="Y252" s="4"/>
      <c r="Z252" s="4"/>
      <c r="AA252" s="4"/>
      <c r="AB252" s="4"/>
      <c r="AC252" s="4"/>
      <c r="AD252" s="4"/>
      <c r="AE252" s="4"/>
      <c r="AF252" s="4"/>
      <c r="AG252" s="4"/>
      <c r="AH252" s="4"/>
      <c r="AI252" s="4"/>
      <c r="AJ252" s="4"/>
      <c r="AK252" s="4"/>
      <c r="AL252" s="4"/>
      <c r="AM252" s="4"/>
      <c r="AN252" s="4"/>
      <c r="AO252" s="4"/>
      <c r="AW252" s="22"/>
      <c r="AX252" s="22"/>
      <c r="AY252" s="22"/>
      <c r="AZ252" s="4"/>
      <c r="BA252" s="4"/>
      <c r="BB252" s="4"/>
      <c r="BC252" s="4"/>
      <c r="BD252" s="4"/>
      <c r="BE252" s="4"/>
      <c r="CA252" s="22"/>
      <c r="CB252" s="22"/>
      <c r="CC252" s="22"/>
      <c r="CD252" s="4"/>
      <c r="CE252" s="4"/>
      <c r="CF252" s="4"/>
      <c r="CG252" s="4"/>
      <c r="CH252" s="4"/>
      <c r="CI252" s="22"/>
      <c r="CJ252" s="4"/>
      <c r="CK252" s="4"/>
      <c r="CL252" s="4"/>
      <c r="CM252" s="4"/>
      <c r="CN252" s="4"/>
    </row>
    <row r="253" spans="21:92" s="13" customFormat="1" x14ac:dyDescent="0.25">
      <c r="U253" s="22"/>
      <c r="V253" s="22"/>
      <c r="W253" s="22"/>
      <c r="X253" s="4"/>
      <c r="Y253" s="4"/>
      <c r="Z253" s="4"/>
      <c r="AA253" s="4"/>
      <c r="AB253" s="4"/>
      <c r="AC253" s="4"/>
      <c r="AD253" s="4"/>
      <c r="AE253" s="4"/>
      <c r="AF253" s="4"/>
      <c r="AG253" s="4"/>
      <c r="AH253" s="4"/>
      <c r="AI253" s="4"/>
      <c r="AJ253" s="4"/>
      <c r="AK253" s="4"/>
      <c r="AL253" s="4"/>
      <c r="AM253" s="4"/>
      <c r="AN253" s="4"/>
      <c r="AO253" s="4"/>
      <c r="AW253" s="22"/>
      <c r="AX253" s="22"/>
      <c r="AY253" s="22"/>
      <c r="AZ253" s="4"/>
      <c r="BA253" s="4"/>
      <c r="BB253" s="4"/>
      <c r="BC253" s="4"/>
      <c r="BD253" s="4"/>
      <c r="BE253" s="4"/>
      <c r="CA253" s="22"/>
      <c r="CB253" s="22"/>
      <c r="CC253" s="22"/>
      <c r="CD253" s="4"/>
      <c r="CE253" s="4"/>
      <c r="CF253" s="4"/>
      <c r="CG253" s="4"/>
      <c r="CH253" s="4"/>
      <c r="CI253" s="22"/>
      <c r="CJ253" s="4"/>
      <c r="CK253" s="4"/>
      <c r="CL253" s="4"/>
      <c r="CM253" s="4"/>
      <c r="CN253" s="4"/>
    </row>
    <row r="254" spans="21:92" s="13" customFormat="1" x14ac:dyDescent="0.25">
      <c r="U254" s="22"/>
      <c r="V254" s="22"/>
      <c r="W254" s="22"/>
      <c r="X254" s="4"/>
      <c r="Y254" s="4"/>
      <c r="Z254" s="4"/>
      <c r="AA254" s="4"/>
      <c r="AB254" s="4"/>
      <c r="AC254" s="4"/>
      <c r="AD254" s="4"/>
      <c r="AE254" s="4"/>
      <c r="AF254" s="4"/>
      <c r="AG254" s="4"/>
      <c r="AH254" s="4"/>
      <c r="AI254" s="4"/>
      <c r="AJ254" s="4"/>
      <c r="AK254" s="4"/>
      <c r="AL254" s="4"/>
      <c r="AM254" s="4"/>
      <c r="AN254" s="4"/>
      <c r="AO254" s="4"/>
      <c r="AW254" s="22"/>
      <c r="AX254" s="22"/>
      <c r="AY254" s="22"/>
      <c r="AZ254" s="4"/>
      <c r="BA254" s="4"/>
      <c r="BB254" s="4"/>
      <c r="BC254" s="4"/>
      <c r="BD254" s="4"/>
      <c r="BE254" s="4"/>
      <c r="CA254" s="22"/>
      <c r="CB254" s="22"/>
      <c r="CC254" s="22"/>
      <c r="CD254" s="4"/>
      <c r="CE254" s="4"/>
      <c r="CF254" s="4"/>
      <c r="CG254" s="4"/>
      <c r="CH254" s="4"/>
      <c r="CI254" s="22"/>
      <c r="CJ254" s="4"/>
      <c r="CK254" s="4"/>
      <c r="CL254" s="4"/>
      <c r="CM254" s="4"/>
      <c r="CN254" s="4"/>
    </row>
    <row r="255" spans="21:92" s="13" customFormat="1" x14ac:dyDescent="0.25">
      <c r="U255" s="22"/>
      <c r="V255" s="22"/>
      <c r="W255" s="22"/>
      <c r="X255" s="4"/>
      <c r="Y255" s="4"/>
      <c r="Z255" s="4"/>
      <c r="AA255" s="4"/>
      <c r="AB255" s="4"/>
      <c r="AC255" s="4"/>
      <c r="AD255" s="4"/>
      <c r="AE255" s="4"/>
      <c r="AF255" s="4"/>
      <c r="AG255" s="4"/>
      <c r="AH255" s="4"/>
      <c r="AI255" s="4"/>
      <c r="AJ255" s="4"/>
      <c r="AK255" s="4"/>
      <c r="AL255" s="4"/>
      <c r="AM255" s="4"/>
      <c r="AN255" s="4"/>
      <c r="AO255" s="4"/>
      <c r="AW255" s="22"/>
      <c r="AX255" s="22"/>
      <c r="AY255" s="22"/>
      <c r="AZ255" s="4"/>
      <c r="BA255" s="4"/>
      <c r="BB255" s="4"/>
      <c r="BC255" s="4"/>
      <c r="BD255" s="4"/>
      <c r="BE255" s="4"/>
      <c r="CA255" s="22"/>
      <c r="CB255" s="22"/>
      <c r="CC255" s="22"/>
      <c r="CD255" s="4"/>
      <c r="CE255" s="4"/>
      <c r="CF255" s="4"/>
      <c r="CG255" s="4"/>
      <c r="CH255" s="4"/>
      <c r="CI255" s="22"/>
      <c r="CJ255" s="4"/>
      <c r="CK255" s="4"/>
      <c r="CL255" s="4"/>
      <c r="CM255" s="4"/>
      <c r="CN255" s="4"/>
    </row>
    <row r="256" spans="21:92" s="13" customFormat="1" x14ac:dyDescent="0.25">
      <c r="U256" s="22"/>
      <c r="V256" s="22"/>
      <c r="W256" s="22"/>
      <c r="X256" s="4"/>
      <c r="Y256" s="4"/>
      <c r="Z256" s="4"/>
      <c r="AA256" s="4"/>
      <c r="AB256" s="4"/>
      <c r="AC256" s="4"/>
      <c r="AD256" s="4"/>
      <c r="AE256" s="4"/>
      <c r="AF256" s="4"/>
      <c r="AG256" s="4"/>
      <c r="AH256" s="4"/>
      <c r="AI256" s="4"/>
      <c r="AJ256" s="4"/>
      <c r="AK256" s="4"/>
      <c r="AL256" s="4"/>
      <c r="AM256" s="4"/>
      <c r="AN256" s="4"/>
      <c r="AO256" s="4"/>
      <c r="AW256" s="22"/>
      <c r="AX256" s="22"/>
      <c r="AY256" s="22"/>
      <c r="AZ256" s="4"/>
      <c r="BA256" s="4"/>
      <c r="BB256" s="4"/>
      <c r="BC256" s="4"/>
      <c r="BD256" s="4"/>
      <c r="BE256" s="4"/>
      <c r="CA256" s="22"/>
      <c r="CB256" s="22"/>
      <c r="CC256" s="22"/>
      <c r="CD256" s="4"/>
      <c r="CE256" s="4"/>
      <c r="CF256" s="4"/>
      <c r="CG256" s="4"/>
      <c r="CH256" s="4"/>
      <c r="CI256" s="22"/>
      <c r="CJ256" s="4"/>
      <c r="CK256" s="4"/>
      <c r="CL256" s="4"/>
      <c r="CM256" s="4"/>
      <c r="CN256" s="4"/>
    </row>
    <row r="257" spans="21:92" s="13" customFormat="1" x14ac:dyDescent="0.25">
      <c r="U257" s="22"/>
      <c r="V257" s="22"/>
      <c r="W257" s="22"/>
      <c r="X257" s="4"/>
      <c r="Y257" s="4"/>
      <c r="Z257" s="4"/>
      <c r="AA257" s="4"/>
      <c r="AB257" s="4"/>
      <c r="AC257" s="4"/>
      <c r="AD257" s="4"/>
      <c r="AE257" s="4"/>
      <c r="AF257" s="4"/>
      <c r="AG257" s="4"/>
      <c r="AH257" s="4"/>
      <c r="AI257" s="4"/>
      <c r="AJ257" s="4"/>
      <c r="AK257" s="4"/>
      <c r="AL257" s="4"/>
      <c r="AM257" s="4"/>
      <c r="AN257" s="4"/>
      <c r="AO257" s="4"/>
      <c r="AW257" s="22"/>
      <c r="AX257" s="22"/>
      <c r="AY257" s="22"/>
      <c r="AZ257" s="4"/>
      <c r="BA257" s="4"/>
      <c r="BB257" s="4"/>
      <c r="BC257" s="4"/>
      <c r="BD257" s="4"/>
      <c r="BE257" s="4"/>
      <c r="CA257" s="22"/>
      <c r="CB257" s="22"/>
      <c r="CC257" s="22"/>
      <c r="CD257" s="4"/>
      <c r="CE257" s="4"/>
      <c r="CF257" s="4"/>
      <c r="CG257" s="4"/>
      <c r="CH257" s="4"/>
      <c r="CI257" s="22"/>
      <c r="CJ257" s="4"/>
      <c r="CK257" s="4"/>
      <c r="CL257" s="4"/>
      <c r="CM257" s="4"/>
      <c r="CN257" s="4"/>
    </row>
    <row r="258" spans="21:92" s="13" customFormat="1" x14ac:dyDescent="0.25">
      <c r="U258" s="22"/>
      <c r="V258" s="22"/>
      <c r="W258" s="22"/>
      <c r="X258" s="4"/>
      <c r="Y258" s="4"/>
      <c r="Z258" s="4"/>
      <c r="AA258" s="4"/>
      <c r="AB258" s="4"/>
      <c r="AC258" s="4"/>
      <c r="AD258" s="4"/>
      <c r="AE258" s="4"/>
      <c r="AF258" s="4"/>
      <c r="AG258" s="4"/>
      <c r="AH258" s="4"/>
      <c r="AI258" s="4"/>
      <c r="AJ258" s="4"/>
      <c r="AK258" s="4"/>
      <c r="AL258" s="4"/>
      <c r="AM258" s="4"/>
      <c r="AN258" s="4"/>
      <c r="AO258" s="4"/>
      <c r="AW258" s="22"/>
      <c r="AX258" s="22"/>
      <c r="AY258" s="22"/>
      <c r="AZ258" s="4"/>
      <c r="BA258" s="4"/>
      <c r="BB258" s="4"/>
      <c r="BC258" s="4"/>
      <c r="BD258" s="4"/>
      <c r="BE258" s="4"/>
      <c r="CA258" s="22"/>
      <c r="CB258" s="22"/>
      <c r="CC258" s="22"/>
      <c r="CD258" s="4"/>
      <c r="CE258" s="4"/>
      <c r="CF258" s="4"/>
      <c r="CG258" s="4"/>
      <c r="CH258" s="4"/>
      <c r="CI258" s="22"/>
      <c r="CJ258" s="4"/>
      <c r="CK258" s="4"/>
      <c r="CL258" s="4"/>
      <c r="CM258" s="4"/>
      <c r="CN258" s="4"/>
    </row>
    <row r="259" spans="21:92" s="13" customFormat="1" x14ac:dyDescent="0.25">
      <c r="U259" s="22"/>
      <c r="V259" s="22"/>
      <c r="W259" s="22"/>
      <c r="X259" s="4"/>
      <c r="Y259" s="4"/>
      <c r="Z259" s="4"/>
      <c r="AA259" s="4"/>
      <c r="AB259" s="4"/>
      <c r="AC259" s="4"/>
      <c r="AD259" s="4"/>
      <c r="AE259" s="4"/>
      <c r="AF259" s="4"/>
      <c r="AG259" s="4"/>
      <c r="AH259" s="4"/>
      <c r="AI259" s="4"/>
      <c r="AJ259" s="4"/>
      <c r="AK259" s="4"/>
      <c r="AL259" s="4"/>
      <c r="AM259" s="4"/>
      <c r="AN259" s="4"/>
      <c r="AO259" s="4"/>
      <c r="AW259" s="22"/>
      <c r="AX259" s="22"/>
      <c r="AY259" s="22"/>
      <c r="AZ259" s="4"/>
      <c r="BA259" s="4"/>
      <c r="BB259" s="4"/>
      <c r="BC259" s="4"/>
      <c r="BD259" s="4"/>
      <c r="BE259" s="4"/>
      <c r="CA259" s="22"/>
      <c r="CB259" s="22"/>
      <c r="CC259" s="22"/>
      <c r="CD259" s="4"/>
      <c r="CE259" s="4"/>
      <c r="CF259" s="4"/>
      <c r="CG259" s="4"/>
      <c r="CH259" s="4"/>
      <c r="CI259" s="22"/>
      <c r="CJ259" s="4"/>
      <c r="CK259" s="4"/>
      <c r="CL259" s="4"/>
      <c r="CM259" s="4"/>
      <c r="CN259" s="4"/>
    </row>
    <row r="260" spans="21:92" s="13" customFormat="1" x14ac:dyDescent="0.25">
      <c r="U260" s="22"/>
      <c r="V260" s="22"/>
      <c r="W260" s="22"/>
      <c r="X260" s="4"/>
      <c r="Y260" s="4"/>
      <c r="Z260" s="4"/>
      <c r="AA260" s="4"/>
      <c r="AB260" s="4"/>
      <c r="AC260" s="4"/>
      <c r="AD260" s="4"/>
      <c r="AE260" s="4"/>
      <c r="AF260" s="4"/>
      <c r="AG260" s="4"/>
      <c r="AH260" s="4"/>
      <c r="AI260" s="4"/>
      <c r="AJ260" s="4"/>
      <c r="AK260" s="4"/>
      <c r="AL260" s="4"/>
      <c r="AM260" s="4"/>
      <c r="AN260" s="4"/>
      <c r="AO260" s="4"/>
      <c r="AW260" s="22"/>
      <c r="AX260" s="22"/>
      <c r="AY260" s="22"/>
      <c r="AZ260" s="4"/>
      <c r="BA260" s="4"/>
      <c r="BB260" s="4"/>
      <c r="BC260" s="4"/>
      <c r="BD260" s="4"/>
      <c r="BE260" s="4"/>
      <c r="CA260" s="22"/>
      <c r="CB260" s="22"/>
      <c r="CC260" s="22"/>
      <c r="CD260" s="4"/>
      <c r="CE260" s="4"/>
      <c r="CF260" s="4"/>
      <c r="CG260" s="4"/>
      <c r="CH260" s="4"/>
      <c r="CI260" s="22"/>
      <c r="CJ260" s="4"/>
      <c r="CK260" s="4"/>
      <c r="CL260" s="4"/>
      <c r="CM260" s="4"/>
      <c r="CN260" s="4"/>
    </row>
    <row r="261" spans="21:92" s="13" customFormat="1" x14ac:dyDescent="0.25">
      <c r="U261" s="22"/>
      <c r="V261" s="22"/>
      <c r="W261" s="22"/>
      <c r="X261" s="4"/>
      <c r="Y261" s="4"/>
      <c r="Z261" s="4"/>
      <c r="AA261" s="4"/>
      <c r="AB261" s="4"/>
      <c r="AC261" s="4"/>
      <c r="AD261" s="4"/>
      <c r="AE261" s="4"/>
      <c r="AF261" s="4"/>
      <c r="AG261" s="4"/>
      <c r="AH261" s="4"/>
      <c r="AI261" s="4"/>
      <c r="AJ261" s="4"/>
      <c r="AK261" s="4"/>
      <c r="AL261" s="4"/>
      <c r="AM261" s="4"/>
      <c r="AN261" s="4"/>
      <c r="AO261" s="4"/>
      <c r="AW261" s="22"/>
      <c r="AX261" s="22"/>
      <c r="AY261" s="22"/>
      <c r="AZ261" s="4"/>
      <c r="BA261" s="4"/>
      <c r="BB261" s="4"/>
      <c r="BC261" s="4"/>
      <c r="BD261" s="4"/>
      <c r="BE261" s="4"/>
      <c r="CA261" s="22"/>
      <c r="CB261" s="22"/>
      <c r="CC261" s="22"/>
      <c r="CD261" s="4"/>
      <c r="CE261" s="4"/>
      <c r="CF261" s="4"/>
      <c r="CG261" s="4"/>
      <c r="CH261" s="4"/>
      <c r="CI261" s="22"/>
      <c r="CJ261" s="4"/>
      <c r="CK261" s="4"/>
      <c r="CL261" s="4"/>
      <c r="CM261" s="4"/>
      <c r="CN261" s="4"/>
    </row>
    <row r="262" spans="21:92" s="13" customFormat="1" x14ac:dyDescent="0.25">
      <c r="U262" s="22"/>
      <c r="V262" s="22"/>
      <c r="W262" s="22"/>
      <c r="X262" s="4"/>
      <c r="Y262" s="4"/>
      <c r="Z262" s="4"/>
      <c r="AA262" s="4"/>
      <c r="AB262" s="4"/>
      <c r="AC262" s="4"/>
      <c r="AD262" s="4"/>
      <c r="AE262" s="4"/>
      <c r="AF262" s="4"/>
      <c r="AG262" s="4"/>
      <c r="AH262" s="4"/>
      <c r="AI262" s="4"/>
      <c r="AJ262" s="4"/>
      <c r="AK262" s="4"/>
      <c r="AL262" s="4"/>
      <c r="AM262" s="4"/>
      <c r="AN262" s="4"/>
      <c r="AO262" s="4"/>
      <c r="AW262" s="22"/>
      <c r="AX262" s="22"/>
      <c r="AY262" s="22"/>
      <c r="AZ262" s="4"/>
      <c r="BA262" s="4"/>
      <c r="BB262" s="4"/>
      <c r="BC262" s="4"/>
      <c r="BD262" s="4"/>
      <c r="BE262" s="4"/>
      <c r="CA262" s="22"/>
      <c r="CB262" s="22"/>
      <c r="CC262" s="22"/>
      <c r="CD262" s="4"/>
      <c r="CE262" s="4"/>
      <c r="CF262" s="4"/>
      <c r="CG262" s="4"/>
      <c r="CH262" s="4"/>
      <c r="CI262" s="22"/>
      <c r="CJ262" s="4"/>
      <c r="CK262" s="4"/>
      <c r="CL262" s="4"/>
      <c r="CM262" s="4"/>
      <c r="CN262" s="4"/>
    </row>
    <row r="263" spans="21:92" s="13" customFormat="1" x14ac:dyDescent="0.25">
      <c r="U263" s="22"/>
      <c r="V263" s="22"/>
      <c r="W263" s="22"/>
      <c r="X263" s="4"/>
      <c r="Y263" s="4"/>
      <c r="Z263" s="4"/>
      <c r="AA263" s="4"/>
      <c r="AB263" s="4"/>
      <c r="AC263" s="4"/>
      <c r="AD263" s="4"/>
      <c r="AE263" s="4"/>
      <c r="AF263" s="4"/>
      <c r="AG263" s="4"/>
      <c r="AH263" s="4"/>
      <c r="AI263" s="4"/>
      <c r="AJ263" s="4"/>
      <c r="AK263" s="4"/>
      <c r="AL263" s="4"/>
      <c r="AM263" s="4"/>
      <c r="AN263" s="4"/>
      <c r="AO263" s="4"/>
      <c r="AW263" s="22"/>
      <c r="AX263" s="22"/>
      <c r="AY263" s="22"/>
      <c r="AZ263" s="4"/>
      <c r="BA263" s="4"/>
      <c r="BB263" s="4"/>
      <c r="BC263" s="4"/>
      <c r="BD263" s="4"/>
      <c r="BE263" s="4"/>
      <c r="CA263" s="22"/>
      <c r="CB263" s="22"/>
      <c r="CC263" s="22"/>
      <c r="CD263" s="4"/>
      <c r="CE263" s="4"/>
      <c r="CF263" s="4"/>
      <c r="CG263" s="4"/>
      <c r="CH263" s="4"/>
      <c r="CI263" s="22"/>
      <c r="CJ263" s="4"/>
      <c r="CK263" s="4"/>
      <c r="CL263" s="4"/>
      <c r="CM263" s="4"/>
      <c r="CN263" s="4"/>
    </row>
    <row r="264" spans="21:92" s="13" customFormat="1" x14ac:dyDescent="0.25">
      <c r="U264" s="22"/>
      <c r="V264" s="22"/>
      <c r="W264" s="22"/>
      <c r="X264" s="4"/>
      <c r="Y264" s="4"/>
      <c r="Z264" s="4"/>
      <c r="AA264" s="4"/>
      <c r="AB264" s="4"/>
      <c r="AC264" s="4"/>
      <c r="AD264" s="4"/>
      <c r="AE264" s="4"/>
      <c r="AF264" s="4"/>
      <c r="AG264" s="4"/>
      <c r="AH264" s="4"/>
      <c r="AI264" s="4"/>
      <c r="AJ264" s="4"/>
      <c r="AK264" s="4"/>
      <c r="AL264" s="4"/>
      <c r="AM264" s="4"/>
      <c r="AN264" s="4"/>
      <c r="AO264" s="4"/>
      <c r="AW264" s="22"/>
      <c r="AX264" s="22"/>
      <c r="AY264" s="22"/>
      <c r="AZ264" s="4"/>
      <c r="BA264" s="4"/>
      <c r="BB264" s="4"/>
      <c r="BC264" s="4"/>
      <c r="BD264" s="4"/>
      <c r="BE264" s="4"/>
      <c r="CA264" s="22"/>
      <c r="CB264" s="22"/>
      <c r="CC264" s="22"/>
      <c r="CD264" s="4"/>
      <c r="CE264" s="4"/>
      <c r="CF264" s="4"/>
      <c r="CG264" s="4"/>
      <c r="CH264" s="4"/>
      <c r="CI264" s="22"/>
      <c r="CJ264" s="4"/>
      <c r="CK264" s="4"/>
      <c r="CL264" s="4"/>
      <c r="CM264" s="4"/>
      <c r="CN264" s="4"/>
    </row>
    <row r="265" spans="21:92" s="13" customFormat="1" x14ac:dyDescent="0.25">
      <c r="U265" s="22"/>
      <c r="V265" s="22"/>
      <c r="W265" s="22"/>
      <c r="X265" s="4"/>
      <c r="Y265" s="4"/>
      <c r="Z265" s="4"/>
      <c r="AA265" s="4"/>
      <c r="AB265" s="4"/>
      <c r="AC265" s="4"/>
      <c r="AD265" s="4"/>
      <c r="AE265" s="4"/>
      <c r="AF265" s="4"/>
      <c r="AG265" s="4"/>
      <c r="AH265" s="4"/>
      <c r="AI265" s="4"/>
      <c r="AJ265" s="4"/>
      <c r="AK265" s="4"/>
      <c r="AL265" s="4"/>
      <c r="AM265" s="4"/>
      <c r="AN265" s="4"/>
      <c r="AO265" s="4"/>
      <c r="AW265" s="22"/>
      <c r="AX265" s="22"/>
      <c r="AY265" s="22"/>
      <c r="AZ265" s="4"/>
      <c r="BA265" s="4"/>
      <c r="BB265" s="4"/>
      <c r="BC265" s="4"/>
      <c r="BD265" s="4"/>
      <c r="BE265" s="4"/>
      <c r="CA265" s="22"/>
      <c r="CB265" s="22"/>
      <c r="CC265" s="22"/>
      <c r="CD265" s="4"/>
      <c r="CE265" s="4"/>
      <c r="CF265" s="4"/>
      <c r="CG265" s="4"/>
      <c r="CH265" s="4"/>
      <c r="CI265" s="22"/>
      <c r="CJ265" s="4"/>
      <c r="CK265" s="4"/>
      <c r="CL265" s="4"/>
      <c r="CM265" s="4"/>
      <c r="CN265" s="4"/>
    </row>
    <row r="266" spans="21:92" s="13" customFormat="1" x14ac:dyDescent="0.25">
      <c r="U266" s="22"/>
      <c r="V266" s="22"/>
      <c r="W266" s="22"/>
      <c r="X266" s="4"/>
      <c r="Y266" s="4"/>
      <c r="Z266" s="4"/>
      <c r="AA266" s="4"/>
      <c r="AB266" s="4"/>
      <c r="AC266" s="4"/>
      <c r="AD266" s="4"/>
      <c r="AE266" s="4"/>
      <c r="AF266" s="4"/>
      <c r="AG266" s="4"/>
      <c r="AH266" s="4"/>
      <c r="AI266" s="4"/>
      <c r="AJ266" s="4"/>
      <c r="AK266" s="4"/>
      <c r="AL266" s="4"/>
      <c r="AM266" s="4"/>
      <c r="AN266" s="4"/>
      <c r="AO266" s="4"/>
      <c r="AW266" s="22"/>
      <c r="AX266" s="22"/>
      <c r="AY266" s="22"/>
      <c r="AZ266" s="4"/>
      <c r="BA266" s="4"/>
      <c r="BB266" s="4"/>
      <c r="BC266" s="4"/>
      <c r="BD266" s="4"/>
      <c r="BE266" s="4"/>
      <c r="CA266" s="22"/>
      <c r="CB266" s="22"/>
      <c r="CC266" s="22"/>
      <c r="CD266" s="4"/>
      <c r="CE266" s="4"/>
      <c r="CF266" s="4"/>
      <c r="CG266" s="4"/>
      <c r="CH266" s="4"/>
      <c r="CI266" s="22"/>
      <c r="CJ266" s="4"/>
      <c r="CK266" s="4"/>
      <c r="CL266" s="4"/>
      <c r="CM266" s="4"/>
      <c r="CN266" s="4"/>
    </row>
    <row r="267" spans="21:92" s="13" customFormat="1" x14ac:dyDescent="0.25">
      <c r="U267" s="22"/>
      <c r="V267" s="22"/>
      <c r="W267" s="22"/>
      <c r="X267" s="4"/>
      <c r="Y267" s="4"/>
      <c r="Z267" s="4"/>
      <c r="AA267" s="4"/>
      <c r="AB267" s="4"/>
      <c r="AC267" s="4"/>
      <c r="AD267" s="4"/>
      <c r="AE267" s="4"/>
      <c r="AF267" s="4"/>
      <c r="AG267" s="4"/>
      <c r="AH267" s="4"/>
      <c r="AI267" s="4"/>
      <c r="AJ267" s="4"/>
      <c r="AK267" s="4"/>
      <c r="AL267" s="4"/>
      <c r="AM267" s="4"/>
      <c r="AN267" s="4"/>
      <c r="AO267" s="4"/>
      <c r="AW267" s="22"/>
      <c r="AX267" s="22"/>
      <c r="AY267" s="22"/>
      <c r="AZ267" s="4"/>
      <c r="BA267" s="4"/>
      <c r="BB267" s="4"/>
      <c r="BC267" s="4"/>
      <c r="BD267" s="4"/>
      <c r="BE267" s="4"/>
      <c r="CA267" s="22"/>
      <c r="CB267" s="22"/>
      <c r="CC267" s="22"/>
      <c r="CD267" s="4"/>
      <c r="CE267" s="4"/>
      <c r="CF267" s="4"/>
      <c r="CG267" s="4"/>
      <c r="CH267" s="4"/>
      <c r="CI267" s="22"/>
      <c r="CJ267" s="4"/>
      <c r="CK267" s="4"/>
      <c r="CL267" s="4"/>
      <c r="CM267" s="4"/>
      <c r="CN267" s="4"/>
    </row>
    <row r="268" spans="21:92" s="13" customFormat="1" x14ac:dyDescent="0.25">
      <c r="U268" s="22"/>
      <c r="V268" s="22"/>
      <c r="W268" s="22"/>
      <c r="X268" s="4"/>
      <c r="Y268" s="4"/>
      <c r="Z268" s="4"/>
      <c r="AA268" s="4"/>
      <c r="AB268" s="4"/>
      <c r="AC268" s="4"/>
      <c r="AD268" s="4"/>
      <c r="AE268" s="4"/>
      <c r="AF268" s="4"/>
      <c r="AG268" s="4"/>
      <c r="AH268" s="4"/>
      <c r="AI268" s="4"/>
      <c r="AJ268" s="4"/>
      <c r="AK268" s="4"/>
      <c r="AL268" s="4"/>
      <c r="AM268" s="4"/>
      <c r="AN268" s="4"/>
      <c r="AO268" s="4"/>
      <c r="AW268" s="22"/>
      <c r="AX268" s="22"/>
      <c r="AY268" s="22"/>
      <c r="AZ268" s="4"/>
      <c r="BA268" s="4"/>
      <c r="BB268" s="4"/>
      <c r="BC268" s="4"/>
      <c r="BD268" s="4"/>
      <c r="BE268" s="4"/>
      <c r="CA268" s="22"/>
      <c r="CB268" s="22"/>
      <c r="CC268" s="22"/>
      <c r="CD268" s="4"/>
      <c r="CE268" s="4"/>
      <c r="CF268" s="4"/>
      <c r="CG268" s="4"/>
      <c r="CH268" s="4"/>
      <c r="CI268" s="22"/>
      <c r="CJ268" s="4"/>
      <c r="CK268" s="4"/>
      <c r="CL268" s="4"/>
      <c r="CM268" s="4"/>
      <c r="CN268" s="4"/>
    </row>
    <row r="269" spans="21:92" s="13" customFormat="1" x14ac:dyDescent="0.25">
      <c r="U269" s="22"/>
      <c r="V269" s="22"/>
      <c r="W269" s="22"/>
      <c r="X269" s="4"/>
      <c r="Y269" s="4"/>
      <c r="Z269" s="4"/>
      <c r="AA269" s="4"/>
      <c r="AB269" s="4"/>
      <c r="AC269" s="4"/>
      <c r="AD269" s="4"/>
      <c r="AE269" s="4"/>
      <c r="AF269" s="4"/>
      <c r="AG269" s="4"/>
      <c r="AH269" s="4"/>
      <c r="AI269" s="4"/>
      <c r="AJ269" s="4"/>
      <c r="AK269" s="4"/>
      <c r="AL269" s="4"/>
      <c r="AM269" s="4"/>
      <c r="AN269" s="4"/>
      <c r="AO269" s="4"/>
      <c r="AW269" s="22"/>
      <c r="AX269" s="22"/>
      <c r="AY269" s="22"/>
      <c r="AZ269" s="4"/>
      <c r="BA269" s="4"/>
      <c r="BB269" s="4"/>
      <c r="BC269" s="4"/>
      <c r="BD269" s="4"/>
      <c r="BE269" s="4"/>
      <c r="CA269" s="22"/>
      <c r="CB269" s="22"/>
      <c r="CC269" s="22"/>
      <c r="CD269" s="4"/>
      <c r="CE269" s="4"/>
      <c r="CF269" s="4"/>
      <c r="CG269" s="4"/>
      <c r="CH269" s="4"/>
      <c r="CI269" s="22"/>
      <c r="CJ269" s="4"/>
      <c r="CK269" s="4"/>
      <c r="CL269" s="4"/>
      <c r="CM269" s="4"/>
      <c r="CN269" s="4"/>
    </row>
    <row r="270" spans="21:92" s="13" customFormat="1" x14ac:dyDescent="0.25">
      <c r="U270" s="22"/>
      <c r="V270" s="22"/>
      <c r="W270" s="22"/>
      <c r="X270" s="4"/>
      <c r="Y270" s="4"/>
      <c r="Z270" s="4"/>
      <c r="AA270" s="4"/>
      <c r="AB270" s="4"/>
      <c r="AC270" s="4"/>
      <c r="AD270" s="4"/>
      <c r="AE270" s="4"/>
      <c r="AF270" s="4"/>
      <c r="AG270" s="4"/>
      <c r="AH270" s="4"/>
      <c r="AI270" s="4"/>
      <c r="AJ270" s="4"/>
      <c r="AK270" s="4"/>
      <c r="AL270" s="4"/>
      <c r="AM270" s="4"/>
      <c r="AN270" s="4"/>
      <c r="AO270" s="4"/>
      <c r="AW270" s="22"/>
      <c r="AX270" s="22"/>
      <c r="AY270" s="22"/>
      <c r="AZ270" s="4"/>
      <c r="BA270" s="4"/>
      <c r="BB270" s="4"/>
      <c r="BC270" s="4"/>
      <c r="BD270" s="4"/>
      <c r="BE270" s="4"/>
      <c r="CA270" s="22"/>
      <c r="CB270" s="22"/>
      <c r="CC270" s="22"/>
      <c r="CD270" s="4"/>
      <c r="CE270" s="4"/>
      <c r="CF270" s="4"/>
      <c r="CG270" s="4"/>
      <c r="CH270" s="4"/>
      <c r="CI270" s="22"/>
      <c r="CJ270" s="4"/>
      <c r="CK270" s="4"/>
      <c r="CL270" s="4"/>
      <c r="CM270" s="4"/>
      <c r="CN270" s="4"/>
    </row>
    <row r="271" spans="21:92" s="13" customFormat="1" x14ac:dyDescent="0.25">
      <c r="U271" s="22"/>
      <c r="V271" s="22"/>
      <c r="W271" s="22"/>
      <c r="X271" s="4"/>
      <c r="Y271" s="4"/>
      <c r="Z271" s="4"/>
      <c r="AA271" s="4"/>
      <c r="AB271" s="4"/>
      <c r="AC271" s="4"/>
      <c r="AD271" s="4"/>
      <c r="AE271" s="4"/>
      <c r="AF271" s="4"/>
      <c r="AG271" s="4"/>
      <c r="AH271" s="4"/>
      <c r="AI271" s="4"/>
      <c r="AJ271" s="4"/>
      <c r="AK271" s="4"/>
      <c r="AL271" s="4"/>
      <c r="AM271" s="4"/>
      <c r="AN271" s="4"/>
      <c r="AO271" s="4"/>
      <c r="AW271" s="22"/>
      <c r="AX271" s="22"/>
      <c r="AY271" s="22"/>
      <c r="AZ271" s="4"/>
      <c r="BA271" s="4"/>
      <c r="BB271" s="4"/>
      <c r="BC271" s="4"/>
      <c r="BD271" s="4"/>
      <c r="BE271" s="4"/>
      <c r="CA271" s="22"/>
      <c r="CB271" s="22"/>
      <c r="CC271" s="22"/>
      <c r="CD271" s="4"/>
      <c r="CE271" s="4"/>
      <c r="CF271" s="4"/>
      <c r="CG271" s="4"/>
      <c r="CH271" s="4"/>
      <c r="CI271" s="22"/>
      <c r="CJ271" s="4"/>
      <c r="CK271" s="4"/>
      <c r="CL271" s="4"/>
      <c r="CM271" s="4"/>
      <c r="CN271" s="4"/>
    </row>
    <row r="272" spans="21:92" s="13" customFormat="1" x14ac:dyDescent="0.25">
      <c r="U272" s="22"/>
      <c r="V272" s="22"/>
      <c r="W272" s="22"/>
      <c r="X272" s="4"/>
      <c r="Y272" s="4"/>
      <c r="Z272" s="4"/>
      <c r="AA272" s="4"/>
      <c r="AB272" s="4"/>
      <c r="AC272" s="4"/>
      <c r="AD272" s="4"/>
      <c r="AE272" s="4"/>
      <c r="AF272" s="4"/>
      <c r="AG272" s="4"/>
      <c r="AH272" s="4"/>
      <c r="AI272" s="4"/>
      <c r="AJ272" s="4"/>
      <c r="AK272" s="4"/>
      <c r="AL272" s="4"/>
      <c r="AM272" s="4"/>
      <c r="AN272" s="4"/>
      <c r="AO272" s="4"/>
      <c r="AW272" s="22"/>
      <c r="AX272" s="22"/>
      <c r="AY272" s="22"/>
      <c r="AZ272" s="4"/>
      <c r="BA272" s="4"/>
      <c r="BB272" s="4"/>
      <c r="BC272" s="4"/>
      <c r="BD272" s="4"/>
      <c r="BE272" s="4"/>
      <c r="CA272" s="22"/>
      <c r="CB272" s="22"/>
      <c r="CC272" s="22"/>
      <c r="CD272" s="4"/>
      <c r="CE272" s="4"/>
      <c r="CF272" s="4"/>
      <c r="CG272" s="4"/>
      <c r="CH272" s="4"/>
      <c r="CI272" s="22"/>
      <c r="CJ272" s="4"/>
      <c r="CK272" s="4"/>
      <c r="CL272" s="4"/>
      <c r="CM272" s="4"/>
      <c r="CN272" s="4"/>
    </row>
    <row r="273" spans="21:92" s="13" customFormat="1" x14ac:dyDescent="0.25">
      <c r="U273" s="22"/>
      <c r="V273" s="22"/>
      <c r="W273" s="22"/>
      <c r="X273" s="4"/>
      <c r="Y273" s="4"/>
      <c r="Z273" s="4"/>
      <c r="AA273" s="4"/>
      <c r="AB273" s="4"/>
      <c r="AC273" s="4"/>
      <c r="AD273" s="4"/>
      <c r="AE273" s="4"/>
      <c r="AF273" s="4"/>
      <c r="AG273" s="4"/>
      <c r="AH273" s="4"/>
      <c r="AI273" s="4"/>
      <c r="AJ273" s="4"/>
      <c r="AK273" s="4"/>
      <c r="AL273" s="4"/>
      <c r="AM273" s="4"/>
      <c r="AN273" s="4"/>
      <c r="AO273" s="4"/>
      <c r="AW273" s="22"/>
      <c r="AX273" s="22"/>
      <c r="AY273" s="22"/>
      <c r="AZ273" s="4"/>
      <c r="BA273" s="4"/>
      <c r="BB273" s="4"/>
      <c r="BC273" s="4"/>
      <c r="BD273" s="4"/>
      <c r="BE273" s="4"/>
      <c r="CA273" s="22"/>
      <c r="CB273" s="22"/>
      <c r="CC273" s="22"/>
      <c r="CD273" s="4"/>
      <c r="CE273" s="4"/>
      <c r="CF273" s="4"/>
      <c r="CG273" s="4"/>
      <c r="CH273" s="4"/>
      <c r="CI273" s="22"/>
      <c r="CJ273" s="4"/>
      <c r="CK273" s="4"/>
      <c r="CL273" s="4"/>
      <c r="CM273" s="4"/>
      <c r="CN273" s="4"/>
    </row>
    <row r="274" spans="21:92" s="13" customFormat="1" x14ac:dyDescent="0.25">
      <c r="U274" s="22"/>
      <c r="V274" s="22"/>
      <c r="W274" s="22"/>
      <c r="X274" s="4"/>
      <c r="Y274" s="4"/>
      <c r="Z274" s="4"/>
      <c r="AA274" s="4"/>
      <c r="AB274" s="4"/>
      <c r="AC274" s="4"/>
      <c r="AD274" s="4"/>
      <c r="AE274" s="4"/>
      <c r="AF274" s="4"/>
      <c r="AG274" s="4"/>
      <c r="AH274" s="4"/>
      <c r="AI274" s="4"/>
      <c r="AJ274" s="4"/>
      <c r="AK274" s="4"/>
      <c r="AL274" s="4"/>
      <c r="AM274" s="4"/>
      <c r="AN274" s="4"/>
      <c r="AO274" s="4"/>
      <c r="AW274" s="22"/>
      <c r="AX274" s="22"/>
      <c r="AY274" s="22"/>
      <c r="AZ274" s="4"/>
      <c r="BA274" s="4"/>
      <c r="BB274" s="4"/>
      <c r="BC274" s="4"/>
      <c r="BD274" s="4"/>
      <c r="BE274" s="4"/>
      <c r="CA274" s="22"/>
      <c r="CB274" s="22"/>
      <c r="CC274" s="22"/>
      <c r="CD274" s="4"/>
      <c r="CE274" s="4"/>
      <c r="CF274" s="4"/>
      <c r="CG274" s="4"/>
      <c r="CH274" s="4"/>
      <c r="CI274" s="22"/>
      <c r="CJ274" s="4"/>
      <c r="CK274" s="4"/>
      <c r="CL274" s="4"/>
      <c r="CM274" s="4"/>
      <c r="CN274" s="4"/>
    </row>
    <row r="275" spans="21:92" s="13" customFormat="1" x14ac:dyDescent="0.25">
      <c r="U275" s="22"/>
      <c r="V275" s="22"/>
      <c r="W275" s="22"/>
      <c r="X275" s="4"/>
      <c r="Y275" s="4"/>
      <c r="Z275" s="4"/>
      <c r="AA275" s="4"/>
      <c r="AB275" s="4"/>
      <c r="AC275" s="4"/>
      <c r="AD275" s="4"/>
      <c r="AE275" s="4"/>
      <c r="AF275" s="4"/>
      <c r="AG275" s="4"/>
      <c r="AH275" s="4"/>
      <c r="AI275" s="4"/>
      <c r="AJ275" s="4"/>
      <c r="AK275" s="4"/>
      <c r="AL275" s="4"/>
      <c r="AM275" s="4"/>
      <c r="AN275" s="4"/>
      <c r="AO275" s="4"/>
      <c r="AW275" s="22"/>
      <c r="AX275" s="22"/>
      <c r="AY275" s="22"/>
      <c r="AZ275" s="4"/>
      <c r="BA275" s="4"/>
      <c r="BB275" s="4"/>
      <c r="BC275" s="4"/>
      <c r="BD275" s="4"/>
      <c r="BE275" s="4"/>
      <c r="CA275" s="22"/>
      <c r="CB275" s="22"/>
      <c r="CC275" s="22"/>
      <c r="CD275" s="4"/>
      <c r="CE275" s="4"/>
      <c r="CF275" s="4"/>
      <c r="CG275" s="4"/>
      <c r="CH275" s="4"/>
      <c r="CI275" s="22"/>
      <c r="CJ275" s="4"/>
      <c r="CK275" s="4"/>
      <c r="CL275" s="4"/>
      <c r="CM275" s="4"/>
      <c r="CN275" s="4"/>
    </row>
    <row r="276" spans="21:92" s="13" customFormat="1" x14ac:dyDescent="0.25">
      <c r="U276" s="22"/>
      <c r="V276" s="22"/>
      <c r="W276" s="22"/>
      <c r="X276" s="4"/>
      <c r="Y276" s="4"/>
      <c r="Z276" s="4"/>
      <c r="AA276" s="4"/>
      <c r="AB276" s="4"/>
      <c r="AC276" s="4"/>
      <c r="AD276" s="4"/>
      <c r="AE276" s="4"/>
      <c r="AF276" s="4"/>
      <c r="AG276" s="4"/>
      <c r="AH276" s="4"/>
      <c r="AI276" s="4"/>
      <c r="AJ276" s="4"/>
      <c r="AK276" s="4"/>
      <c r="AL276" s="4"/>
      <c r="AM276" s="4"/>
      <c r="AN276" s="4"/>
      <c r="AO276" s="4"/>
      <c r="AW276" s="22"/>
      <c r="AX276" s="22"/>
      <c r="AY276" s="22"/>
      <c r="AZ276" s="4"/>
      <c r="BA276" s="4"/>
      <c r="BB276" s="4"/>
      <c r="BC276" s="4"/>
      <c r="BD276" s="4"/>
      <c r="BE276" s="4"/>
      <c r="CA276" s="22"/>
      <c r="CB276" s="22"/>
      <c r="CC276" s="22"/>
      <c r="CD276" s="4"/>
      <c r="CE276" s="4"/>
      <c r="CF276" s="4"/>
      <c r="CG276" s="4"/>
      <c r="CH276" s="4"/>
      <c r="CI276" s="22"/>
      <c r="CJ276" s="4"/>
      <c r="CK276" s="4"/>
      <c r="CL276" s="4"/>
      <c r="CM276" s="4"/>
      <c r="CN276" s="4"/>
    </row>
    <row r="277" spans="21:92" s="13" customFormat="1" x14ac:dyDescent="0.25">
      <c r="U277" s="22"/>
      <c r="V277" s="22"/>
      <c r="W277" s="22"/>
      <c r="X277" s="4"/>
      <c r="Y277" s="4"/>
      <c r="Z277" s="4"/>
      <c r="AA277" s="4"/>
      <c r="AB277" s="4"/>
      <c r="AC277" s="4"/>
      <c r="AD277" s="4"/>
      <c r="AE277" s="4"/>
      <c r="AF277" s="4"/>
      <c r="AG277" s="4"/>
      <c r="AH277" s="4"/>
      <c r="AI277" s="4"/>
      <c r="AJ277" s="4"/>
      <c r="AK277" s="4"/>
      <c r="AL277" s="4"/>
      <c r="AM277" s="4"/>
      <c r="AN277" s="4"/>
      <c r="AO277" s="4"/>
      <c r="AW277" s="22"/>
      <c r="AX277" s="22"/>
      <c r="AY277" s="22"/>
      <c r="AZ277" s="4"/>
      <c r="BA277" s="4"/>
      <c r="BB277" s="4"/>
      <c r="BC277" s="4"/>
      <c r="BD277" s="4"/>
      <c r="BE277" s="4"/>
      <c r="CA277" s="22"/>
      <c r="CB277" s="22"/>
      <c r="CC277" s="22"/>
      <c r="CD277" s="4"/>
      <c r="CE277" s="4"/>
      <c r="CF277" s="4"/>
      <c r="CG277" s="4"/>
      <c r="CH277" s="4"/>
      <c r="CI277" s="22"/>
      <c r="CJ277" s="4"/>
      <c r="CK277" s="4"/>
      <c r="CL277" s="4"/>
      <c r="CM277" s="4"/>
      <c r="CN277" s="4"/>
    </row>
    <row r="278" spans="21:92" s="13" customFormat="1" x14ac:dyDescent="0.25">
      <c r="U278" s="22"/>
      <c r="V278" s="22"/>
      <c r="W278" s="22"/>
      <c r="X278" s="4"/>
      <c r="Y278" s="4"/>
      <c r="Z278" s="4"/>
      <c r="AA278" s="4"/>
      <c r="AB278" s="4"/>
      <c r="AC278" s="4"/>
      <c r="AD278" s="4"/>
      <c r="AE278" s="4"/>
      <c r="AF278" s="4"/>
      <c r="AG278" s="4"/>
      <c r="AH278" s="4"/>
      <c r="AI278" s="4"/>
      <c r="AJ278" s="4"/>
      <c r="AK278" s="4"/>
      <c r="AL278" s="4"/>
      <c r="AM278" s="4"/>
      <c r="AN278" s="4"/>
      <c r="AO278" s="4"/>
      <c r="AW278" s="22"/>
      <c r="AX278" s="22"/>
      <c r="AY278" s="22"/>
      <c r="AZ278" s="4"/>
      <c r="BA278" s="4"/>
      <c r="BB278" s="4"/>
      <c r="BC278" s="4"/>
      <c r="BD278" s="4"/>
      <c r="BE278" s="4"/>
      <c r="CA278" s="22"/>
      <c r="CB278" s="22"/>
      <c r="CC278" s="22"/>
      <c r="CD278" s="4"/>
      <c r="CE278" s="4"/>
      <c r="CF278" s="4"/>
      <c r="CG278" s="4"/>
      <c r="CH278" s="4"/>
      <c r="CI278" s="22"/>
      <c r="CJ278" s="4"/>
      <c r="CK278" s="4"/>
      <c r="CL278" s="4"/>
      <c r="CM278" s="4"/>
      <c r="CN278" s="4"/>
    </row>
    <row r="279" spans="21:92" s="13" customFormat="1" x14ac:dyDescent="0.25">
      <c r="U279" s="22"/>
      <c r="V279" s="22"/>
      <c r="W279" s="22"/>
      <c r="X279" s="4"/>
      <c r="Y279" s="4"/>
      <c r="Z279" s="4"/>
      <c r="AA279" s="4"/>
      <c r="AB279" s="4"/>
      <c r="AC279" s="4"/>
      <c r="AD279" s="4"/>
      <c r="AE279" s="4"/>
      <c r="AF279" s="4"/>
      <c r="AG279" s="4"/>
      <c r="AH279" s="4"/>
      <c r="AI279" s="4"/>
      <c r="AJ279" s="4"/>
      <c r="AK279" s="4"/>
      <c r="AL279" s="4"/>
      <c r="AM279" s="4"/>
      <c r="AN279" s="4"/>
      <c r="AO279" s="4"/>
      <c r="AW279" s="22"/>
      <c r="AX279" s="22"/>
      <c r="AY279" s="22"/>
      <c r="AZ279" s="4"/>
      <c r="BA279" s="4"/>
      <c r="BB279" s="4"/>
      <c r="BC279" s="4"/>
      <c r="BD279" s="4"/>
      <c r="BE279" s="4"/>
      <c r="CA279" s="22"/>
      <c r="CB279" s="22"/>
      <c r="CC279" s="22"/>
      <c r="CD279" s="4"/>
      <c r="CE279" s="4"/>
      <c r="CF279" s="4"/>
      <c r="CG279" s="4"/>
      <c r="CH279" s="4"/>
      <c r="CI279" s="22"/>
      <c r="CJ279" s="4"/>
      <c r="CK279" s="4"/>
      <c r="CL279" s="4"/>
      <c r="CM279" s="4"/>
      <c r="CN279" s="4"/>
    </row>
    <row r="280" spans="21:92" s="13" customFormat="1" x14ac:dyDescent="0.25">
      <c r="U280" s="22"/>
      <c r="V280" s="22"/>
      <c r="W280" s="22"/>
      <c r="X280" s="4"/>
      <c r="Y280" s="4"/>
      <c r="Z280" s="4"/>
      <c r="AA280" s="4"/>
      <c r="AB280" s="4"/>
      <c r="AC280" s="4"/>
      <c r="AD280" s="4"/>
      <c r="AE280" s="4"/>
      <c r="AF280" s="4"/>
      <c r="AG280" s="4"/>
      <c r="AH280" s="4"/>
      <c r="AI280" s="4"/>
      <c r="AJ280" s="4"/>
      <c r="AK280" s="4"/>
      <c r="AL280" s="4"/>
      <c r="AM280" s="4"/>
      <c r="AN280" s="4"/>
      <c r="AO280" s="4"/>
      <c r="AW280" s="22"/>
      <c r="AX280" s="22"/>
      <c r="AY280" s="22"/>
      <c r="AZ280" s="4"/>
      <c r="BA280" s="4"/>
      <c r="BB280" s="4"/>
      <c r="BC280" s="4"/>
      <c r="BD280" s="4"/>
      <c r="BE280" s="4"/>
      <c r="CA280" s="22"/>
      <c r="CB280" s="22"/>
      <c r="CC280" s="22"/>
      <c r="CD280" s="4"/>
      <c r="CE280" s="4"/>
      <c r="CF280" s="4"/>
      <c r="CG280" s="4"/>
      <c r="CH280" s="4"/>
      <c r="CI280" s="22"/>
      <c r="CJ280" s="4"/>
      <c r="CK280" s="4"/>
      <c r="CL280" s="4"/>
      <c r="CM280" s="4"/>
      <c r="CN280" s="4"/>
    </row>
    <row r="281" spans="21:92" s="13" customFormat="1" x14ac:dyDescent="0.25">
      <c r="U281" s="22"/>
      <c r="V281" s="22"/>
      <c r="W281" s="22"/>
      <c r="X281" s="4"/>
      <c r="Y281" s="4"/>
      <c r="Z281" s="4"/>
      <c r="AA281" s="4"/>
      <c r="AB281" s="4"/>
      <c r="AC281" s="4"/>
      <c r="AD281" s="4"/>
      <c r="AE281" s="4"/>
      <c r="AF281" s="4"/>
      <c r="AG281" s="4"/>
      <c r="AH281" s="4"/>
      <c r="AI281" s="4"/>
      <c r="AJ281" s="4"/>
      <c r="AK281" s="4"/>
      <c r="AL281" s="4"/>
      <c r="AM281" s="4"/>
      <c r="AN281" s="4"/>
      <c r="AO281" s="4"/>
      <c r="AW281" s="22"/>
      <c r="AX281" s="22"/>
      <c r="AY281" s="22"/>
      <c r="AZ281" s="4"/>
      <c r="BA281" s="4"/>
      <c r="BB281" s="4"/>
      <c r="BC281" s="4"/>
      <c r="BD281" s="4"/>
      <c r="BE281" s="4"/>
      <c r="CA281" s="22"/>
      <c r="CB281" s="22"/>
      <c r="CC281" s="22"/>
      <c r="CD281" s="4"/>
      <c r="CE281" s="4"/>
      <c r="CF281" s="4"/>
      <c r="CG281" s="4"/>
      <c r="CH281" s="4"/>
      <c r="CI281" s="22"/>
      <c r="CJ281" s="4"/>
      <c r="CK281" s="4"/>
      <c r="CL281" s="4"/>
      <c r="CM281" s="4"/>
      <c r="CN281" s="4"/>
    </row>
    <row r="282" spans="21:92" s="13" customFormat="1" x14ac:dyDescent="0.25">
      <c r="U282" s="22"/>
      <c r="V282" s="22"/>
      <c r="W282" s="22"/>
      <c r="X282" s="4"/>
      <c r="Y282" s="4"/>
      <c r="Z282" s="4"/>
      <c r="AA282" s="4"/>
      <c r="AB282" s="4"/>
      <c r="AC282" s="4"/>
      <c r="AD282" s="4"/>
      <c r="AE282" s="4"/>
      <c r="AF282" s="4"/>
      <c r="AG282" s="4"/>
      <c r="AH282" s="4"/>
      <c r="AI282" s="4"/>
      <c r="AJ282" s="4"/>
      <c r="AK282" s="4"/>
      <c r="AL282" s="4"/>
      <c r="AM282" s="4"/>
      <c r="AN282" s="4"/>
      <c r="AO282" s="4"/>
      <c r="AW282" s="22"/>
      <c r="AX282" s="22"/>
      <c r="AY282" s="22"/>
      <c r="AZ282" s="4"/>
      <c r="BA282" s="4"/>
      <c r="BB282" s="4"/>
      <c r="BC282" s="4"/>
      <c r="BD282" s="4"/>
      <c r="BE282" s="4"/>
      <c r="CA282" s="22"/>
      <c r="CB282" s="22"/>
      <c r="CC282" s="22"/>
      <c r="CD282" s="4"/>
      <c r="CE282" s="4"/>
      <c r="CF282" s="4"/>
      <c r="CG282" s="4"/>
      <c r="CH282" s="4"/>
      <c r="CI282" s="22"/>
      <c r="CJ282" s="4"/>
      <c r="CK282" s="4"/>
      <c r="CL282" s="4"/>
      <c r="CM282" s="4"/>
      <c r="CN282" s="4"/>
    </row>
    <row r="283" spans="21:92" s="13" customFormat="1" x14ac:dyDescent="0.25">
      <c r="U283" s="22"/>
      <c r="V283" s="22"/>
      <c r="W283" s="22"/>
      <c r="X283" s="4"/>
      <c r="Y283" s="4"/>
      <c r="Z283" s="4"/>
      <c r="AA283" s="4"/>
      <c r="AB283" s="4"/>
      <c r="AC283" s="4"/>
      <c r="AD283" s="4"/>
      <c r="AE283" s="4"/>
      <c r="AF283" s="4"/>
      <c r="AG283" s="4"/>
      <c r="AH283" s="4"/>
      <c r="AI283" s="4"/>
      <c r="AJ283" s="4"/>
      <c r="AK283" s="4"/>
      <c r="AL283" s="4"/>
      <c r="AM283" s="4"/>
      <c r="AN283" s="4"/>
      <c r="AO283" s="4"/>
      <c r="AW283" s="22"/>
      <c r="AX283" s="22"/>
      <c r="AY283" s="22"/>
      <c r="AZ283" s="4"/>
      <c r="BA283" s="4"/>
      <c r="BB283" s="4"/>
      <c r="BC283" s="4"/>
      <c r="BD283" s="4"/>
      <c r="BE283" s="4"/>
      <c r="CA283" s="22"/>
      <c r="CB283" s="22"/>
      <c r="CC283" s="22"/>
      <c r="CD283" s="4"/>
      <c r="CE283" s="4"/>
      <c r="CF283" s="4"/>
      <c r="CG283" s="4"/>
      <c r="CH283" s="4"/>
      <c r="CI283" s="22"/>
      <c r="CJ283" s="4"/>
      <c r="CK283" s="4"/>
      <c r="CL283" s="4"/>
      <c r="CM283" s="4"/>
      <c r="CN283" s="4"/>
    </row>
    <row r="284" spans="21:92" s="13" customFormat="1" x14ac:dyDescent="0.25">
      <c r="U284" s="22"/>
      <c r="V284" s="22"/>
      <c r="W284" s="22"/>
      <c r="X284" s="4"/>
      <c r="Y284" s="4"/>
      <c r="Z284" s="4"/>
      <c r="AA284" s="4"/>
      <c r="AB284" s="4"/>
      <c r="AC284" s="4"/>
      <c r="AD284" s="4"/>
      <c r="AE284" s="4"/>
      <c r="AF284" s="4"/>
      <c r="AG284" s="4"/>
      <c r="AH284" s="4"/>
      <c r="AI284" s="4"/>
      <c r="AJ284" s="4"/>
      <c r="AK284" s="4"/>
      <c r="AL284" s="4"/>
      <c r="AM284" s="4"/>
      <c r="AN284" s="4"/>
      <c r="AO284" s="4"/>
      <c r="AW284" s="22"/>
      <c r="AX284" s="22"/>
      <c r="AY284" s="22"/>
      <c r="AZ284" s="4"/>
      <c r="BA284" s="4"/>
      <c r="BB284" s="4"/>
      <c r="BC284" s="4"/>
      <c r="BD284" s="4"/>
      <c r="BE284" s="4"/>
      <c r="CA284" s="22"/>
      <c r="CB284" s="22"/>
      <c r="CC284" s="22"/>
      <c r="CD284" s="4"/>
      <c r="CE284" s="4"/>
      <c r="CF284" s="4"/>
      <c r="CG284" s="4"/>
      <c r="CH284" s="4"/>
      <c r="CI284" s="22"/>
      <c r="CJ284" s="4"/>
      <c r="CK284" s="4"/>
      <c r="CL284" s="4"/>
      <c r="CM284" s="4"/>
      <c r="CN284" s="4"/>
    </row>
    <row r="285" spans="21:92" s="13" customFormat="1" x14ac:dyDescent="0.25">
      <c r="U285" s="22"/>
      <c r="V285" s="22"/>
      <c r="W285" s="22"/>
      <c r="X285" s="4"/>
      <c r="Y285" s="4"/>
      <c r="Z285" s="4"/>
      <c r="AA285" s="4"/>
      <c r="AB285" s="4"/>
      <c r="AC285" s="4"/>
      <c r="AD285" s="4"/>
      <c r="AE285" s="4"/>
      <c r="AF285" s="4"/>
      <c r="AG285" s="4"/>
      <c r="AH285" s="4"/>
      <c r="AI285" s="4"/>
      <c r="AJ285" s="4"/>
      <c r="AK285" s="4"/>
      <c r="AL285" s="4"/>
      <c r="AM285" s="4"/>
      <c r="AN285" s="4"/>
      <c r="AO285" s="4"/>
      <c r="AW285" s="22"/>
      <c r="AX285" s="22"/>
      <c r="AY285" s="22"/>
      <c r="AZ285" s="4"/>
      <c r="BA285" s="4"/>
      <c r="BB285" s="4"/>
      <c r="BC285" s="4"/>
      <c r="BD285" s="4"/>
      <c r="BE285" s="4"/>
      <c r="CA285" s="22"/>
      <c r="CB285" s="22"/>
      <c r="CC285" s="22"/>
      <c r="CD285" s="4"/>
      <c r="CE285" s="4"/>
      <c r="CF285" s="4"/>
      <c r="CG285" s="4"/>
      <c r="CH285" s="4"/>
      <c r="CI285" s="22"/>
      <c r="CJ285" s="4"/>
      <c r="CK285" s="4"/>
      <c r="CL285" s="4"/>
      <c r="CM285" s="4"/>
      <c r="CN285" s="4"/>
    </row>
    <row r="286" spans="21:92" s="13" customFormat="1" x14ac:dyDescent="0.25">
      <c r="U286" s="22"/>
      <c r="V286" s="22"/>
      <c r="W286" s="22"/>
      <c r="X286" s="4"/>
      <c r="Y286" s="4"/>
      <c r="Z286" s="4"/>
      <c r="AA286" s="4"/>
      <c r="AB286" s="4"/>
      <c r="AC286" s="4"/>
      <c r="AD286" s="4"/>
      <c r="AE286" s="4"/>
      <c r="AF286" s="4"/>
      <c r="AG286" s="4"/>
      <c r="AH286" s="4"/>
      <c r="AI286" s="4"/>
      <c r="AJ286" s="4"/>
      <c r="AK286" s="4"/>
      <c r="AL286" s="4"/>
      <c r="AM286" s="4"/>
      <c r="AN286" s="4"/>
      <c r="AO286" s="4"/>
      <c r="AW286" s="22"/>
      <c r="AX286" s="22"/>
      <c r="AY286" s="22"/>
      <c r="AZ286" s="4"/>
      <c r="BA286" s="4"/>
      <c r="BB286" s="4"/>
      <c r="BC286" s="4"/>
      <c r="BD286" s="4"/>
      <c r="BE286" s="4"/>
      <c r="CA286" s="22"/>
      <c r="CB286" s="22"/>
      <c r="CC286" s="22"/>
      <c r="CD286" s="4"/>
      <c r="CE286" s="4"/>
      <c r="CF286" s="4"/>
      <c r="CG286" s="4"/>
      <c r="CH286" s="4"/>
      <c r="CI286" s="22"/>
      <c r="CJ286" s="4"/>
      <c r="CK286" s="4"/>
      <c r="CL286" s="4"/>
      <c r="CM286" s="4"/>
      <c r="CN286" s="4"/>
    </row>
    <row r="287" spans="21:92" s="13" customFormat="1" x14ac:dyDescent="0.25">
      <c r="U287" s="22"/>
      <c r="V287" s="22"/>
      <c r="W287" s="22"/>
      <c r="X287" s="4"/>
      <c r="Y287" s="4"/>
      <c r="Z287" s="4"/>
      <c r="AA287" s="4"/>
      <c r="AB287" s="4"/>
      <c r="AC287" s="4"/>
      <c r="AD287" s="4"/>
      <c r="AE287" s="4"/>
      <c r="AF287" s="4"/>
      <c r="AG287" s="4"/>
      <c r="AH287" s="4"/>
      <c r="AI287" s="4"/>
      <c r="AJ287" s="4"/>
      <c r="AK287" s="4"/>
      <c r="AL287" s="4"/>
      <c r="AM287" s="4"/>
      <c r="AN287" s="4"/>
      <c r="AO287" s="4"/>
      <c r="AW287" s="22"/>
      <c r="AX287" s="22"/>
      <c r="AY287" s="22"/>
      <c r="AZ287" s="4"/>
      <c r="BA287" s="4"/>
      <c r="BB287" s="4"/>
      <c r="BC287" s="4"/>
      <c r="BD287" s="4"/>
      <c r="BE287" s="4"/>
      <c r="CA287" s="22"/>
      <c r="CB287" s="22"/>
      <c r="CC287" s="22"/>
      <c r="CD287" s="4"/>
      <c r="CE287" s="4"/>
      <c r="CF287" s="4"/>
      <c r="CG287" s="4"/>
      <c r="CH287" s="4"/>
      <c r="CI287" s="22"/>
      <c r="CJ287" s="4"/>
      <c r="CK287" s="4"/>
      <c r="CL287" s="4"/>
      <c r="CM287" s="4"/>
      <c r="CN287" s="4"/>
    </row>
    <row r="288" spans="21:92" s="13" customFormat="1" x14ac:dyDescent="0.25">
      <c r="U288" s="22"/>
      <c r="V288" s="22"/>
      <c r="W288" s="22"/>
      <c r="X288" s="4"/>
      <c r="Y288" s="4"/>
      <c r="Z288" s="4"/>
      <c r="AA288" s="4"/>
      <c r="AB288" s="4"/>
      <c r="AC288" s="4"/>
      <c r="AD288" s="4"/>
      <c r="AE288" s="4"/>
      <c r="AF288" s="4"/>
      <c r="AG288" s="4"/>
      <c r="AH288" s="4"/>
      <c r="AI288" s="4"/>
      <c r="AJ288" s="4"/>
      <c r="AK288" s="4"/>
      <c r="AL288" s="4"/>
      <c r="AM288" s="4"/>
      <c r="AN288" s="4"/>
      <c r="AO288" s="4"/>
      <c r="AW288" s="22"/>
      <c r="AX288" s="22"/>
      <c r="AY288" s="22"/>
      <c r="AZ288" s="4"/>
      <c r="BA288" s="4"/>
      <c r="BB288" s="4"/>
      <c r="BC288" s="4"/>
      <c r="BD288" s="4"/>
      <c r="BE288" s="4"/>
      <c r="CA288" s="22"/>
      <c r="CB288" s="22"/>
      <c r="CC288" s="22"/>
      <c r="CD288" s="4"/>
      <c r="CE288" s="4"/>
      <c r="CF288" s="4"/>
      <c r="CG288" s="4"/>
      <c r="CH288" s="4"/>
      <c r="CI288" s="22"/>
      <c r="CJ288" s="4"/>
      <c r="CK288" s="4"/>
      <c r="CL288" s="4"/>
      <c r="CM288" s="4"/>
      <c r="CN288" s="4"/>
    </row>
    <row r="289" spans="21:92" s="13" customFormat="1" x14ac:dyDescent="0.25">
      <c r="U289" s="22"/>
      <c r="V289" s="22"/>
      <c r="W289" s="22"/>
      <c r="X289" s="4"/>
      <c r="Y289" s="4"/>
      <c r="Z289" s="4"/>
      <c r="AA289" s="4"/>
      <c r="AB289" s="4"/>
      <c r="AC289" s="4"/>
      <c r="AD289" s="4"/>
      <c r="AE289" s="4"/>
      <c r="AF289" s="4"/>
      <c r="AG289" s="4"/>
      <c r="AH289" s="4"/>
      <c r="AI289" s="4"/>
      <c r="AJ289" s="4"/>
      <c r="AK289" s="4"/>
      <c r="AL289" s="4"/>
      <c r="AM289" s="4"/>
      <c r="AN289" s="4"/>
      <c r="AO289" s="4"/>
      <c r="AW289" s="22"/>
      <c r="AX289" s="22"/>
      <c r="AY289" s="22"/>
      <c r="AZ289" s="4"/>
      <c r="BA289" s="4"/>
      <c r="BB289" s="4"/>
      <c r="BC289" s="4"/>
      <c r="BD289" s="4"/>
      <c r="BE289" s="4"/>
      <c r="CA289" s="22"/>
      <c r="CB289" s="22"/>
      <c r="CC289" s="22"/>
      <c r="CD289" s="4"/>
      <c r="CE289" s="4"/>
      <c r="CF289" s="4"/>
      <c r="CG289" s="4"/>
      <c r="CH289" s="4"/>
      <c r="CI289" s="22"/>
      <c r="CJ289" s="4"/>
      <c r="CK289" s="4"/>
      <c r="CL289" s="4"/>
      <c r="CM289" s="4"/>
      <c r="CN289" s="4"/>
    </row>
    <row r="290" spans="21:92" s="13" customFormat="1" x14ac:dyDescent="0.25">
      <c r="U290" s="22"/>
      <c r="V290" s="22"/>
      <c r="W290" s="22"/>
      <c r="X290" s="4"/>
      <c r="Y290" s="4"/>
      <c r="Z290" s="4"/>
      <c r="AA290" s="4"/>
      <c r="AB290" s="4"/>
      <c r="AC290" s="4"/>
      <c r="AD290" s="4"/>
      <c r="AE290" s="4"/>
      <c r="AF290" s="4"/>
      <c r="AG290" s="4"/>
      <c r="AH290" s="4"/>
      <c r="AI290" s="4"/>
      <c r="AJ290" s="4"/>
      <c r="AK290" s="4"/>
      <c r="AL290" s="4"/>
      <c r="AM290" s="4"/>
      <c r="AN290" s="4"/>
      <c r="AO290" s="4"/>
      <c r="AW290" s="22"/>
      <c r="AX290" s="22"/>
      <c r="AY290" s="22"/>
      <c r="AZ290" s="4"/>
      <c r="BA290" s="4"/>
      <c r="BB290" s="4"/>
      <c r="BC290" s="4"/>
      <c r="BD290" s="4"/>
      <c r="BE290" s="4"/>
      <c r="CA290" s="22"/>
      <c r="CB290" s="22"/>
      <c r="CC290" s="22"/>
      <c r="CD290" s="4"/>
      <c r="CE290" s="4"/>
      <c r="CF290" s="4"/>
      <c r="CG290" s="4"/>
      <c r="CH290" s="4"/>
      <c r="CI290" s="22"/>
      <c r="CJ290" s="4"/>
      <c r="CK290" s="4"/>
      <c r="CL290" s="4"/>
      <c r="CM290" s="4"/>
      <c r="CN290" s="4"/>
    </row>
    <row r="291" spans="21:92" s="13" customFormat="1" x14ac:dyDescent="0.25">
      <c r="U291" s="22"/>
      <c r="V291" s="22"/>
      <c r="W291" s="22"/>
      <c r="X291" s="4"/>
      <c r="Y291" s="4"/>
      <c r="Z291" s="4"/>
      <c r="AA291" s="4"/>
      <c r="AB291" s="4"/>
      <c r="AC291" s="4"/>
      <c r="AD291" s="4"/>
      <c r="AE291" s="4"/>
      <c r="AF291" s="4"/>
      <c r="AG291" s="4"/>
      <c r="AH291" s="4"/>
      <c r="AI291" s="4"/>
      <c r="AJ291" s="4"/>
      <c r="AK291" s="4"/>
      <c r="AL291" s="4"/>
      <c r="AM291" s="4"/>
      <c r="AN291" s="4"/>
      <c r="AO291" s="4"/>
      <c r="AW291" s="22"/>
      <c r="AX291" s="22"/>
      <c r="AY291" s="22"/>
      <c r="AZ291" s="4"/>
      <c r="BA291" s="4"/>
      <c r="BB291" s="4"/>
      <c r="BC291" s="4"/>
      <c r="BD291" s="4"/>
      <c r="BE291" s="4"/>
      <c r="CA291" s="22"/>
      <c r="CB291" s="22"/>
      <c r="CC291" s="22"/>
      <c r="CD291" s="4"/>
      <c r="CE291" s="4"/>
      <c r="CF291" s="4"/>
      <c r="CG291" s="4"/>
      <c r="CH291" s="4"/>
      <c r="CI291" s="22"/>
      <c r="CJ291" s="4"/>
      <c r="CK291" s="4"/>
      <c r="CL291" s="4"/>
      <c r="CM291" s="4"/>
      <c r="CN291" s="4"/>
    </row>
    <row r="292" spans="21:92" s="13" customFormat="1" x14ac:dyDescent="0.25">
      <c r="U292" s="22"/>
      <c r="V292" s="22"/>
      <c r="W292" s="22"/>
      <c r="X292" s="4"/>
      <c r="Y292" s="4"/>
      <c r="Z292" s="4"/>
      <c r="AA292" s="4"/>
      <c r="AB292" s="4"/>
      <c r="AC292" s="4"/>
      <c r="AD292" s="4"/>
      <c r="AE292" s="4"/>
      <c r="AF292" s="4"/>
      <c r="AG292" s="4"/>
      <c r="AH292" s="4"/>
      <c r="AI292" s="4"/>
      <c r="AJ292" s="4"/>
      <c r="AK292" s="4"/>
      <c r="AL292" s="4"/>
      <c r="AM292" s="4"/>
      <c r="AN292" s="4"/>
      <c r="AO292" s="4"/>
      <c r="AW292" s="22"/>
      <c r="AX292" s="22"/>
      <c r="AY292" s="22"/>
      <c r="AZ292" s="4"/>
      <c r="BA292" s="4"/>
      <c r="BB292" s="4"/>
      <c r="BC292" s="4"/>
      <c r="BD292" s="4"/>
      <c r="BE292" s="4"/>
      <c r="CA292" s="22"/>
      <c r="CB292" s="22"/>
      <c r="CC292" s="22"/>
      <c r="CD292" s="4"/>
      <c r="CE292" s="4"/>
      <c r="CF292" s="4"/>
      <c r="CG292" s="4"/>
      <c r="CH292" s="4"/>
      <c r="CI292" s="22"/>
      <c r="CJ292" s="4"/>
      <c r="CK292" s="4"/>
      <c r="CL292" s="4"/>
      <c r="CM292" s="4"/>
      <c r="CN292" s="4"/>
    </row>
    <row r="293" spans="21:92" s="13" customFormat="1" x14ac:dyDescent="0.25">
      <c r="U293" s="22"/>
      <c r="V293" s="22"/>
      <c r="W293" s="22"/>
      <c r="X293" s="4"/>
      <c r="Y293" s="4"/>
      <c r="Z293" s="4"/>
      <c r="AA293" s="4"/>
      <c r="AB293" s="4"/>
      <c r="AC293" s="4"/>
      <c r="AD293" s="4"/>
      <c r="AE293" s="4"/>
      <c r="AF293" s="4"/>
      <c r="AG293" s="4"/>
      <c r="AH293" s="4"/>
      <c r="AI293" s="4"/>
      <c r="AJ293" s="4"/>
      <c r="AK293" s="4"/>
      <c r="AL293" s="4"/>
      <c r="AM293" s="4"/>
      <c r="AN293" s="4"/>
      <c r="AO293" s="4"/>
      <c r="AW293" s="22"/>
      <c r="AX293" s="22"/>
      <c r="AY293" s="22"/>
      <c r="AZ293" s="4"/>
      <c r="BA293" s="4"/>
      <c r="BB293" s="4"/>
      <c r="BC293" s="4"/>
      <c r="BD293" s="4"/>
      <c r="BE293" s="4"/>
      <c r="CA293" s="22"/>
      <c r="CB293" s="22"/>
      <c r="CC293" s="22"/>
      <c r="CD293" s="4"/>
      <c r="CE293" s="4"/>
      <c r="CF293" s="4"/>
      <c r="CG293" s="4"/>
      <c r="CH293" s="4"/>
      <c r="CI293" s="22"/>
      <c r="CJ293" s="4"/>
      <c r="CK293" s="4"/>
      <c r="CL293" s="4"/>
      <c r="CM293" s="4"/>
      <c r="CN293" s="4"/>
    </row>
    <row r="294" spans="21:92" s="13" customFormat="1" x14ac:dyDescent="0.25">
      <c r="U294" s="22"/>
      <c r="V294" s="22"/>
      <c r="W294" s="22"/>
      <c r="X294" s="4"/>
      <c r="Y294" s="4"/>
      <c r="Z294" s="4"/>
      <c r="AA294" s="4"/>
      <c r="AB294" s="4"/>
      <c r="AC294" s="4"/>
      <c r="AD294" s="4"/>
      <c r="AE294" s="4"/>
      <c r="AF294" s="4"/>
      <c r="AG294" s="4"/>
      <c r="AH294" s="4"/>
      <c r="AI294" s="4"/>
      <c r="AJ294" s="4"/>
      <c r="AK294" s="4"/>
      <c r="AL294" s="4"/>
      <c r="AM294" s="4"/>
      <c r="AN294" s="4"/>
      <c r="AO294" s="4"/>
      <c r="AW294" s="22"/>
      <c r="AX294" s="22"/>
      <c r="AY294" s="22"/>
      <c r="AZ294" s="4"/>
      <c r="BA294" s="4"/>
      <c r="BB294" s="4"/>
      <c r="BC294" s="4"/>
      <c r="BD294" s="4"/>
      <c r="BE294" s="4"/>
      <c r="CA294" s="22"/>
      <c r="CB294" s="22"/>
      <c r="CC294" s="22"/>
      <c r="CD294" s="4"/>
      <c r="CE294" s="4"/>
      <c r="CF294" s="4"/>
      <c r="CG294" s="4"/>
      <c r="CH294" s="4"/>
      <c r="CI294" s="22"/>
      <c r="CJ294" s="4"/>
      <c r="CK294" s="4"/>
      <c r="CL294" s="4"/>
      <c r="CM294" s="4"/>
      <c r="CN294" s="4"/>
    </row>
    <row r="295" spans="21:92" s="13" customFormat="1" x14ac:dyDescent="0.25">
      <c r="U295" s="22"/>
      <c r="V295" s="22"/>
      <c r="W295" s="22"/>
      <c r="X295" s="4"/>
      <c r="Y295" s="4"/>
      <c r="Z295" s="4"/>
      <c r="AA295" s="4"/>
      <c r="AB295" s="4"/>
      <c r="AC295" s="4"/>
      <c r="AD295" s="4"/>
      <c r="AE295" s="4"/>
      <c r="AF295" s="4"/>
      <c r="AG295" s="4"/>
      <c r="AH295" s="4"/>
      <c r="AI295" s="4"/>
      <c r="AJ295" s="4"/>
      <c r="AK295" s="4"/>
      <c r="AL295" s="4"/>
      <c r="AM295" s="4"/>
      <c r="AN295" s="4"/>
      <c r="AO295" s="4"/>
      <c r="AW295" s="22"/>
      <c r="AX295" s="22"/>
      <c r="AY295" s="22"/>
      <c r="AZ295" s="4"/>
      <c r="BA295" s="4"/>
      <c r="BB295" s="4"/>
      <c r="BC295" s="4"/>
      <c r="BD295" s="4"/>
      <c r="BE295" s="4"/>
      <c r="CA295" s="22"/>
      <c r="CB295" s="22"/>
      <c r="CC295" s="22"/>
      <c r="CD295" s="4"/>
      <c r="CE295" s="4"/>
      <c r="CF295" s="4"/>
      <c r="CG295" s="4"/>
      <c r="CH295" s="4"/>
      <c r="CI295" s="22"/>
      <c r="CJ295" s="4"/>
      <c r="CK295" s="4"/>
      <c r="CL295" s="4"/>
      <c r="CM295" s="4"/>
      <c r="CN295" s="4"/>
    </row>
    <row r="296" spans="21:92" s="13" customFormat="1" x14ac:dyDescent="0.25">
      <c r="U296" s="22"/>
      <c r="V296" s="22"/>
      <c r="W296" s="22"/>
      <c r="X296" s="4"/>
      <c r="Y296" s="4"/>
      <c r="Z296" s="4"/>
      <c r="AA296" s="4"/>
      <c r="AB296" s="4"/>
      <c r="AC296" s="4"/>
      <c r="AD296" s="4"/>
      <c r="AE296" s="4"/>
      <c r="AF296" s="4"/>
      <c r="AG296" s="4"/>
      <c r="AH296" s="4"/>
      <c r="AI296" s="4"/>
      <c r="AJ296" s="4"/>
      <c r="AK296" s="4"/>
      <c r="AL296" s="4"/>
      <c r="AM296" s="4"/>
      <c r="AN296" s="4"/>
      <c r="AO296" s="4"/>
      <c r="AW296" s="22"/>
      <c r="AX296" s="22"/>
      <c r="AY296" s="22"/>
      <c r="AZ296" s="4"/>
      <c r="BA296" s="4"/>
      <c r="BB296" s="4"/>
      <c r="BC296" s="4"/>
      <c r="BD296" s="4"/>
      <c r="BE296" s="4"/>
      <c r="CA296" s="22"/>
      <c r="CB296" s="22"/>
      <c r="CC296" s="22"/>
      <c r="CD296" s="4"/>
      <c r="CE296" s="4"/>
      <c r="CF296" s="4"/>
      <c r="CG296" s="4"/>
      <c r="CH296" s="4"/>
      <c r="CI296" s="22"/>
      <c r="CJ296" s="4"/>
      <c r="CK296" s="4"/>
      <c r="CL296" s="4"/>
      <c r="CM296" s="4"/>
      <c r="CN296" s="4"/>
    </row>
    <row r="297" spans="21:92" s="13" customFormat="1" x14ac:dyDescent="0.25">
      <c r="U297" s="22"/>
      <c r="V297" s="22"/>
      <c r="W297" s="22"/>
      <c r="X297" s="4"/>
      <c r="Y297" s="4"/>
      <c r="Z297" s="4"/>
      <c r="AA297" s="4"/>
      <c r="AB297" s="4"/>
      <c r="AC297" s="4"/>
      <c r="AD297" s="4"/>
      <c r="AE297" s="4"/>
      <c r="AF297" s="4"/>
      <c r="AG297" s="4"/>
      <c r="AH297" s="4"/>
      <c r="AI297" s="4"/>
      <c r="AJ297" s="4"/>
      <c r="AK297" s="4"/>
      <c r="AL297" s="4"/>
      <c r="AM297" s="4"/>
      <c r="AN297" s="4"/>
      <c r="AO297" s="4"/>
      <c r="AW297" s="22"/>
      <c r="AX297" s="22"/>
      <c r="AY297" s="22"/>
      <c r="AZ297" s="4"/>
      <c r="BA297" s="4"/>
      <c r="BB297" s="4"/>
      <c r="BC297" s="4"/>
      <c r="BD297" s="4"/>
      <c r="BE297" s="4"/>
      <c r="CA297" s="22"/>
      <c r="CB297" s="22"/>
      <c r="CC297" s="22"/>
      <c r="CD297" s="4"/>
      <c r="CE297" s="4"/>
      <c r="CF297" s="4"/>
      <c r="CG297" s="4"/>
      <c r="CH297" s="4"/>
      <c r="CI297" s="22"/>
      <c r="CJ297" s="4"/>
      <c r="CK297" s="4"/>
      <c r="CL297" s="4"/>
      <c r="CM297" s="4"/>
      <c r="CN297" s="4"/>
    </row>
    <row r="298" spans="21:92" s="13" customFormat="1" x14ac:dyDescent="0.25">
      <c r="U298" s="22"/>
      <c r="V298" s="22"/>
      <c r="W298" s="22"/>
      <c r="X298" s="4"/>
      <c r="Y298" s="4"/>
      <c r="Z298" s="4"/>
      <c r="AA298" s="4"/>
      <c r="AB298" s="4"/>
      <c r="AC298" s="4"/>
      <c r="AD298" s="4"/>
      <c r="AE298" s="4"/>
      <c r="AF298" s="4"/>
      <c r="AG298" s="4"/>
      <c r="AH298" s="4"/>
      <c r="AI298" s="4"/>
      <c r="AJ298" s="4"/>
      <c r="AK298" s="4"/>
      <c r="AL298" s="4"/>
      <c r="AM298" s="4"/>
      <c r="AN298" s="4"/>
      <c r="AO298" s="4"/>
      <c r="AW298" s="22"/>
      <c r="AX298" s="22"/>
      <c r="AY298" s="22"/>
      <c r="AZ298" s="4"/>
      <c r="BA298" s="4"/>
      <c r="BB298" s="4"/>
      <c r="BC298" s="4"/>
      <c r="BD298" s="4"/>
      <c r="BE298" s="4"/>
      <c r="CA298" s="22"/>
      <c r="CB298" s="22"/>
      <c r="CC298" s="22"/>
      <c r="CD298" s="4"/>
      <c r="CE298" s="4"/>
      <c r="CF298" s="4"/>
      <c r="CG298" s="4"/>
      <c r="CH298" s="4"/>
      <c r="CI298" s="22"/>
      <c r="CJ298" s="4"/>
      <c r="CK298" s="4"/>
      <c r="CL298" s="4"/>
      <c r="CM298" s="4"/>
      <c r="CN298" s="4"/>
    </row>
    <row r="299" spans="21:92" s="13" customFormat="1" x14ac:dyDescent="0.25">
      <c r="U299" s="22"/>
      <c r="V299" s="22"/>
      <c r="W299" s="22"/>
      <c r="X299" s="4"/>
      <c r="Y299" s="4"/>
      <c r="Z299" s="4"/>
      <c r="AA299" s="4"/>
      <c r="AB299" s="4"/>
      <c r="AC299" s="4"/>
      <c r="AD299" s="4"/>
      <c r="AE299" s="4"/>
      <c r="AF299" s="4"/>
      <c r="AG299" s="4"/>
      <c r="AH299" s="4"/>
      <c r="AI299" s="4"/>
      <c r="AJ299" s="4"/>
      <c r="AK299" s="4"/>
      <c r="AL299" s="4"/>
      <c r="AM299" s="4"/>
      <c r="AN299" s="4"/>
      <c r="AO299" s="4"/>
      <c r="AW299" s="22"/>
      <c r="AX299" s="22"/>
      <c r="AY299" s="22"/>
      <c r="AZ299" s="4"/>
      <c r="BA299" s="4"/>
      <c r="BB299" s="4"/>
      <c r="BC299" s="4"/>
      <c r="BD299" s="4"/>
      <c r="BE299" s="4"/>
      <c r="CA299" s="22"/>
      <c r="CB299" s="22"/>
      <c r="CC299" s="22"/>
      <c r="CD299" s="4"/>
      <c r="CE299" s="4"/>
      <c r="CF299" s="4"/>
      <c r="CG299" s="4"/>
      <c r="CH299" s="4"/>
      <c r="CI299" s="22"/>
      <c r="CJ299" s="4"/>
      <c r="CK299" s="4"/>
      <c r="CL299" s="4"/>
      <c r="CM299" s="4"/>
      <c r="CN299" s="4"/>
    </row>
    <row r="300" spans="21:92" s="13" customFormat="1" x14ac:dyDescent="0.25">
      <c r="U300" s="22"/>
      <c r="V300" s="22"/>
      <c r="W300" s="22"/>
      <c r="X300" s="4"/>
      <c r="Y300" s="4"/>
      <c r="Z300" s="4"/>
      <c r="AA300" s="4"/>
      <c r="AB300" s="4"/>
      <c r="AC300" s="4"/>
      <c r="AD300" s="4"/>
      <c r="AE300" s="4"/>
      <c r="AF300" s="4"/>
      <c r="AG300" s="4"/>
      <c r="AH300" s="4"/>
      <c r="AI300" s="4"/>
      <c r="AJ300" s="4"/>
      <c r="AK300" s="4"/>
      <c r="AL300" s="4"/>
      <c r="AM300" s="4"/>
      <c r="AN300" s="4"/>
      <c r="AO300" s="4"/>
      <c r="AW300" s="22"/>
      <c r="AX300" s="22"/>
      <c r="AY300" s="22"/>
      <c r="AZ300" s="4"/>
      <c r="BA300" s="4"/>
      <c r="BB300" s="4"/>
      <c r="BC300" s="4"/>
      <c r="BD300" s="4"/>
      <c r="BE300" s="4"/>
      <c r="CA300" s="22"/>
      <c r="CB300" s="22"/>
      <c r="CC300" s="22"/>
      <c r="CD300" s="4"/>
      <c r="CE300" s="4"/>
      <c r="CF300" s="4"/>
      <c r="CG300" s="4"/>
      <c r="CH300" s="4"/>
      <c r="CI300" s="22"/>
      <c r="CJ300" s="4"/>
      <c r="CK300" s="4"/>
      <c r="CL300" s="4"/>
      <c r="CM300" s="4"/>
      <c r="CN300" s="4"/>
    </row>
    <row r="301" spans="21:92" s="13" customFormat="1" x14ac:dyDescent="0.25">
      <c r="U301" s="22"/>
      <c r="V301" s="22"/>
      <c r="W301" s="22"/>
      <c r="X301" s="4"/>
      <c r="Y301" s="4"/>
      <c r="Z301" s="4"/>
      <c r="AA301" s="4"/>
      <c r="AB301" s="4"/>
      <c r="AC301" s="4"/>
      <c r="AD301" s="4"/>
      <c r="AE301" s="4"/>
      <c r="AF301" s="4"/>
      <c r="AG301" s="4"/>
      <c r="AH301" s="4"/>
      <c r="AI301" s="4"/>
      <c r="AJ301" s="4"/>
      <c r="AK301" s="4"/>
      <c r="AL301" s="4"/>
      <c r="AM301" s="4"/>
      <c r="AN301" s="4"/>
      <c r="AO301" s="4"/>
      <c r="AW301" s="22"/>
      <c r="AX301" s="22"/>
      <c r="AY301" s="22"/>
      <c r="AZ301" s="4"/>
      <c r="BA301" s="4"/>
      <c r="BB301" s="4"/>
      <c r="BC301" s="4"/>
      <c r="BD301" s="4"/>
      <c r="BE301" s="4"/>
      <c r="CA301" s="22"/>
      <c r="CB301" s="22"/>
      <c r="CC301" s="22"/>
      <c r="CD301" s="4"/>
      <c r="CE301" s="4"/>
      <c r="CF301" s="4"/>
      <c r="CG301" s="4"/>
      <c r="CH301" s="4"/>
      <c r="CI301" s="22"/>
      <c r="CJ301" s="4"/>
      <c r="CK301" s="4"/>
      <c r="CL301" s="4"/>
      <c r="CM301" s="4"/>
      <c r="CN301" s="4"/>
    </row>
    <row r="302" spans="21:92" s="13" customFormat="1" x14ac:dyDescent="0.25">
      <c r="U302" s="22"/>
      <c r="V302" s="22"/>
      <c r="W302" s="22"/>
      <c r="X302" s="4"/>
      <c r="Y302" s="4"/>
      <c r="Z302" s="4"/>
      <c r="AA302" s="4"/>
      <c r="AB302" s="4"/>
      <c r="AC302" s="4"/>
      <c r="AD302" s="4"/>
      <c r="AE302" s="4"/>
      <c r="AF302" s="4"/>
      <c r="AG302" s="4"/>
      <c r="AH302" s="4"/>
      <c r="AI302" s="4"/>
      <c r="AJ302" s="4"/>
      <c r="AK302" s="4"/>
      <c r="AL302" s="4"/>
      <c r="AM302" s="4"/>
      <c r="AN302" s="4"/>
      <c r="AO302" s="4"/>
      <c r="AW302" s="22"/>
      <c r="AX302" s="22"/>
      <c r="AY302" s="22"/>
      <c r="AZ302" s="4"/>
      <c r="BA302" s="4"/>
      <c r="BB302" s="4"/>
      <c r="BC302" s="4"/>
      <c r="BD302" s="4"/>
      <c r="BE302" s="4"/>
      <c r="CA302" s="22"/>
      <c r="CB302" s="22"/>
      <c r="CC302" s="22"/>
      <c r="CD302" s="4"/>
      <c r="CE302" s="4"/>
      <c r="CF302" s="4"/>
      <c r="CG302" s="4"/>
      <c r="CH302" s="4"/>
      <c r="CI302" s="22"/>
      <c r="CJ302" s="4"/>
      <c r="CK302" s="4"/>
      <c r="CL302" s="4"/>
      <c r="CM302" s="4"/>
      <c r="CN302" s="4"/>
    </row>
    <row r="303" spans="21:92" s="13" customFormat="1" x14ac:dyDescent="0.25">
      <c r="U303" s="22"/>
      <c r="V303" s="22"/>
      <c r="W303" s="22"/>
      <c r="X303" s="4"/>
      <c r="Y303" s="4"/>
      <c r="Z303" s="4"/>
      <c r="AA303" s="4"/>
      <c r="AB303" s="4"/>
      <c r="AC303" s="4"/>
      <c r="AD303" s="4"/>
      <c r="AE303" s="4"/>
      <c r="AF303" s="4"/>
      <c r="AG303" s="4"/>
      <c r="AH303" s="4"/>
      <c r="AI303" s="4"/>
      <c r="AJ303" s="4"/>
      <c r="AK303" s="4"/>
      <c r="AL303" s="4"/>
      <c r="AM303" s="4"/>
      <c r="AN303" s="4"/>
      <c r="AO303" s="4"/>
      <c r="AW303" s="22"/>
      <c r="AX303" s="22"/>
      <c r="AY303" s="22"/>
      <c r="AZ303" s="4"/>
      <c r="BA303" s="4"/>
      <c r="BB303" s="4"/>
      <c r="BC303" s="4"/>
      <c r="BD303" s="4"/>
      <c r="BE303" s="4"/>
      <c r="CA303" s="22"/>
      <c r="CB303" s="22"/>
      <c r="CC303" s="22"/>
      <c r="CD303" s="4"/>
      <c r="CE303" s="4"/>
      <c r="CF303" s="4"/>
      <c r="CG303" s="4"/>
      <c r="CH303" s="4"/>
      <c r="CI303" s="22"/>
      <c r="CJ303" s="4"/>
      <c r="CK303" s="4"/>
      <c r="CL303" s="4"/>
      <c r="CM303" s="4"/>
      <c r="CN303" s="4"/>
    </row>
    <row r="304" spans="21:92" s="13" customFormat="1" x14ac:dyDescent="0.25">
      <c r="U304" s="22"/>
      <c r="V304" s="22"/>
      <c r="W304" s="22"/>
      <c r="X304" s="4"/>
      <c r="Y304" s="4"/>
      <c r="Z304" s="4"/>
      <c r="AA304" s="4"/>
      <c r="AB304" s="4"/>
      <c r="AC304" s="4"/>
      <c r="AD304" s="4"/>
      <c r="AE304" s="4"/>
      <c r="AF304" s="4"/>
      <c r="AG304" s="4"/>
      <c r="AH304" s="4"/>
      <c r="AI304" s="4"/>
      <c r="AJ304" s="4"/>
      <c r="AK304" s="4"/>
      <c r="AL304" s="4"/>
      <c r="AM304" s="4"/>
      <c r="AN304" s="4"/>
      <c r="AO304" s="4"/>
      <c r="AW304" s="22"/>
      <c r="AX304" s="22"/>
      <c r="AY304" s="22"/>
      <c r="AZ304" s="4"/>
      <c r="BA304" s="4"/>
      <c r="BB304" s="4"/>
      <c r="BC304" s="4"/>
      <c r="BD304" s="4"/>
      <c r="BE304" s="4"/>
      <c r="CA304" s="22"/>
      <c r="CB304" s="22"/>
      <c r="CC304" s="22"/>
      <c r="CD304" s="4"/>
      <c r="CE304" s="4"/>
      <c r="CF304" s="4"/>
      <c r="CG304" s="4"/>
      <c r="CH304" s="4"/>
      <c r="CI304" s="22"/>
      <c r="CJ304" s="4"/>
      <c r="CK304" s="4"/>
      <c r="CL304" s="4"/>
      <c r="CM304" s="4"/>
      <c r="CN304" s="4"/>
    </row>
    <row r="305" spans="21:92" s="13" customFormat="1" x14ac:dyDescent="0.25">
      <c r="U305" s="22"/>
      <c r="V305" s="22"/>
      <c r="W305" s="22"/>
      <c r="X305" s="4"/>
      <c r="Y305" s="4"/>
      <c r="Z305" s="4"/>
      <c r="AA305" s="4"/>
      <c r="AB305" s="4"/>
      <c r="AC305" s="4"/>
      <c r="AD305" s="4"/>
      <c r="AE305" s="4"/>
      <c r="AF305" s="4"/>
      <c r="AG305" s="4"/>
      <c r="AH305" s="4"/>
      <c r="AI305" s="4"/>
      <c r="AJ305" s="4"/>
      <c r="AK305" s="4"/>
      <c r="AL305" s="4"/>
      <c r="AM305" s="4"/>
      <c r="AN305" s="4"/>
      <c r="AO305" s="4"/>
      <c r="AW305" s="22"/>
      <c r="AX305" s="22"/>
      <c r="AY305" s="22"/>
      <c r="AZ305" s="4"/>
      <c r="BA305" s="4"/>
      <c r="BB305" s="4"/>
      <c r="BC305" s="4"/>
      <c r="BD305" s="4"/>
      <c r="BE305" s="4"/>
      <c r="CA305" s="22"/>
      <c r="CB305" s="22"/>
      <c r="CC305" s="22"/>
      <c r="CD305" s="4"/>
      <c r="CE305" s="4"/>
      <c r="CF305" s="4"/>
      <c r="CG305" s="4"/>
      <c r="CH305" s="4"/>
      <c r="CI305" s="22"/>
      <c r="CJ305" s="4"/>
      <c r="CK305" s="4"/>
      <c r="CL305" s="4"/>
      <c r="CM305" s="4"/>
      <c r="CN305" s="4"/>
    </row>
    <row r="306" spans="21:92" s="13" customFormat="1" x14ac:dyDescent="0.25">
      <c r="U306" s="22"/>
      <c r="V306" s="22"/>
      <c r="W306" s="22"/>
      <c r="X306" s="4"/>
      <c r="Y306" s="4"/>
      <c r="Z306" s="4"/>
      <c r="AA306" s="4"/>
      <c r="AB306" s="4"/>
      <c r="AC306" s="4"/>
      <c r="AD306" s="4"/>
      <c r="AE306" s="4"/>
      <c r="AF306" s="4"/>
      <c r="AG306" s="4"/>
      <c r="AH306" s="4"/>
      <c r="AI306" s="4"/>
      <c r="AJ306" s="4"/>
      <c r="AK306" s="4"/>
      <c r="AL306" s="4"/>
      <c r="AM306" s="4"/>
      <c r="AN306" s="4"/>
      <c r="AO306" s="4"/>
      <c r="AW306" s="22"/>
      <c r="AX306" s="22"/>
      <c r="AY306" s="22"/>
      <c r="AZ306" s="4"/>
      <c r="BA306" s="4"/>
      <c r="BB306" s="4"/>
      <c r="BC306" s="4"/>
      <c r="BD306" s="4"/>
      <c r="BE306" s="4"/>
      <c r="CA306" s="22"/>
      <c r="CB306" s="22"/>
      <c r="CC306" s="22"/>
      <c r="CD306" s="4"/>
      <c r="CE306" s="4"/>
      <c r="CF306" s="4"/>
      <c r="CG306" s="4"/>
      <c r="CH306" s="4"/>
      <c r="CI306" s="22"/>
      <c r="CJ306" s="4"/>
      <c r="CK306" s="4"/>
      <c r="CL306" s="4"/>
      <c r="CM306" s="4"/>
      <c r="CN306" s="4"/>
    </row>
    <row r="307" spans="21:92" s="13" customFormat="1" x14ac:dyDescent="0.25">
      <c r="U307" s="22"/>
      <c r="V307" s="22"/>
      <c r="W307" s="22"/>
      <c r="X307" s="4"/>
      <c r="Y307" s="4"/>
      <c r="Z307" s="4"/>
      <c r="AA307" s="4"/>
      <c r="AB307" s="4"/>
      <c r="AC307" s="4"/>
      <c r="AD307" s="4"/>
      <c r="AE307" s="4"/>
      <c r="AF307" s="4"/>
      <c r="AG307" s="4"/>
      <c r="AH307" s="4"/>
      <c r="AI307" s="4"/>
      <c r="AJ307" s="4"/>
      <c r="AK307" s="4"/>
      <c r="AL307" s="4"/>
      <c r="AM307" s="4"/>
      <c r="AN307" s="4"/>
      <c r="AO307" s="4"/>
      <c r="AW307" s="22"/>
      <c r="AX307" s="22"/>
      <c r="AY307" s="22"/>
      <c r="AZ307" s="4"/>
      <c r="BA307" s="4"/>
      <c r="BB307" s="4"/>
      <c r="BC307" s="4"/>
      <c r="BD307" s="4"/>
      <c r="BE307" s="4"/>
      <c r="CA307" s="22"/>
      <c r="CB307" s="22"/>
      <c r="CC307" s="22"/>
      <c r="CD307" s="4"/>
      <c r="CE307" s="4"/>
      <c r="CF307" s="4"/>
      <c r="CG307" s="4"/>
      <c r="CH307" s="4"/>
      <c r="CI307" s="22"/>
      <c r="CJ307" s="4"/>
      <c r="CK307" s="4"/>
      <c r="CL307" s="4"/>
      <c r="CM307" s="4"/>
      <c r="CN307" s="4"/>
    </row>
    <row r="308" spans="21:92" s="13" customFormat="1" x14ac:dyDescent="0.25">
      <c r="U308" s="22"/>
      <c r="V308" s="22"/>
      <c r="W308" s="22"/>
      <c r="X308" s="4"/>
      <c r="Y308" s="4"/>
      <c r="Z308" s="4"/>
      <c r="AA308" s="4"/>
      <c r="AB308" s="4"/>
      <c r="AC308" s="4"/>
      <c r="AD308" s="4"/>
      <c r="AE308" s="4"/>
      <c r="AF308" s="4"/>
      <c r="AG308" s="4"/>
      <c r="AH308" s="4"/>
      <c r="AI308" s="4"/>
      <c r="AJ308" s="4"/>
      <c r="AK308" s="4"/>
      <c r="AL308" s="4"/>
      <c r="AM308" s="4"/>
      <c r="AN308" s="4"/>
      <c r="AO308" s="4"/>
      <c r="AW308" s="22"/>
      <c r="AX308" s="22"/>
      <c r="AY308" s="22"/>
      <c r="AZ308" s="4"/>
      <c r="BA308" s="4"/>
      <c r="BB308" s="4"/>
      <c r="BC308" s="4"/>
      <c r="BD308" s="4"/>
      <c r="BE308" s="4"/>
      <c r="CA308" s="22"/>
      <c r="CB308" s="22"/>
      <c r="CC308" s="22"/>
      <c r="CD308" s="4"/>
      <c r="CE308" s="4"/>
      <c r="CF308" s="4"/>
      <c r="CG308" s="4"/>
      <c r="CH308" s="4"/>
      <c r="CI308" s="22"/>
      <c r="CJ308" s="4"/>
      <c r="CK308" s="4"/>
      <c r="CL308" s="4"/>
      <c r="CM308" s="4"/>
      <c r="CN308" s="4"/>
    </row>
    <row r="309" spans="21:92" s="13" customFormat="1" x14ac:dyDescent="0.25">
      <c r="U309" s="22"/>
      <c r="V309" s="22"/>
      <c r="W309" s="22"/>
      <c r="X309" s="4"/>
      <c r="Y309" s="4"/>
      <c r="Z309" s="4"/>
      <c r="AA309" s="4"/>
      <c r="AB309" s="4"/>
      <c r="AC309" s="4"/>
      <c r="AD309" s="4"/>
      <c r="AE309" s="4"/>
      <c r="AF309" s="4"/>
      <c r="AG309" s="4"/>
      <c r="AH309" s="4"/>
      <c r="AI309" s="4"/>
      <c r="AJ309" s="4"/>
      <c r="AK309" s="4"/>
      <c r="AL309" s="4"/>
      <c r="AM309" s="4"/>
      <c r="AN309" s="4"/>
      <c r="AO309" s="4"/>
      <c r="AW309" s="22"/>
      <c r="AX309" s="22"/>
      <c r="AY309" s="22"/>
      <c r="AZ309" s="4"/>
      <c r="BA309" s="4"/>
      <c r="BB309" s="4"/>
      <c r="BC309" s="4"/>
      <c r="BD309" s="4"/>
      <c r="BE309" s="4"/>
      <c r="CA309" s="22"/>
      <c r="CB309" s="22"/>
      <c r="CC309" s="22"/>
      <c r="CD309" s="4"/>
      <c r="CE309" s="4"/>
      <c r="CF309" s="4"/>
      <c r="CG309" s="4"/>
      <c r="CH309" s="4"/>
      <c r="CI309" s="22"/>
      <c r="CJ309" s="4"/>
      <c r="CK309" s="4"/>
      <c r="CL309" s="4"/>
      <c r="CM309" s="4"/>
      <c r="CN309" s="4"/>
    </row>
    <row r="310" spans="21:92" s="13" customFormat="1" x14ac:dyDescent="0.25">
      <c r="U310" s="22"/>
      <c r="V310" s="22"/>
      <c r="W310" s="22"/>
      <c r="X310" s="4"/>
      <c r="Y310" s="4"/>
      <c r="Z310" s="4"/>
      <c r="AA310" s="4"/>
      <c r="AB310" s="4"/>
      <c r="AC310" s="4"/>
      <c r="AD310" s="4"/>
      <c r="AE310" s="4"/>
      <c r="AF310" s="4"/>
      <c r="AG310" s="4"/>
      <c r="AH310" s="4"/>
      <c r="AI310" s="4"/>
      <c r="AJ310" s="4"/>
      <c r="AK310" s="4"/>
      <c r="AL310" s="4"/>
      <c r="AM310" s="4"/>
      <c r="AN310" s="4"/>
      <c r="AO310" s="4"/>
      <c r="AW310" s="22"/>
      <c r="AX310" s="22"/>
      <c r="AY310" s="22"/>
      <c r="AZ310" s="4"/>
      <c r="BA310" s="4"/>
      <c r="BB310" s="4"/>
      <c r="BC310" s="4"/>
      <c r="BD310" s="4"/>
      <c r="BE310" s="4"/>
      <c r="CA310" s="22"/>
      <c r="CB310" s="22"/>
      <c r="CC310" s="22"/>
      <c r="CD310" s="4"/>
      <c r="CE310" s="4"/>
      <c r="CF310" s="4"/>
      <c r="CG310" s="4"/>
      <c r="CH310" s="4"/>
      <c r="CI310" s="22"/>
      <c r="CJ310" s="4"/>
      <c r="CK310" s="4"/>
      <c r="CL310" s="4"/>
      <c r="CM310" s="4"/>
      <c r="CN310" s="4"/>
    </row>
    <row r="311" spans="21:92" s="13" customFormat="1" x14ac:dyDescent="0.25">
      <c r="U311" s="22"/>
      <c r="V311" s="22"/>
      <c r="W311" s="22"/>
      <c r="X311" s="4"/>
      <c r="Y311" s="4"/>
      <c r="Z311" s="4"/>
      <c r="AA311" s="4"/>
      <c r="AB311" s="4"/>
      <c r="AC311" s="4"/>
      <c r="AD311" s="4"/>
      <c r="AE311" s="4"/>
      <c r="AF311" s="4"/>
      <c r="AG311" s="4"/>
      <c r="AH311" s="4"/>
      <c r="AI311" s="4"/>
      <c r="AJ311" s="4"/>
      <c r="AK311" s="4"/>
      <c r="AL311" s="4"/>
      <c r="AM311" s="4"/>
      <c r="AN311" s="4"/>
      <c r="AO311" s="4"/>
      <c r="AW311" s="22"/>
      <c r="AX311" s="22"/>
      <c r="AY311" s="22"/>
      <c r="AZ311" s="4"/>
      <c r="BA311" s="4"/>
      <c r="BB311" s="4"/>
      <c r="BC311" s="4"/>
      <c r="BD311" s="4"/>
      <c r="BE311" s="4"/>
      <c r="CA311" s="22"/>
      <c r="CB311" s="22"/>
      <c r="CC311" s="22"/>
      <c r="CD311" s="4"/>
      <c r="CE311" s="4"/>
      <c r="CF311" s="4"/>
      <c r="CG311" s="4"/>
      <c r="CH311" s="4"/>
      <c r="CI311" s="22"/>
      <c r="CJ311" s="4"/>
      <c r="CK311" s="4"/>
      <c r="CL311" s="4"/>
      <c r="CM311" s="4"/>
      <c r="CN311" s="4"/>
    </row>
    <row r="312" spans="21:92" s="13" customFormat="1" x14ac:dyDescent="0.25">
      <c r="U312" s="22"/>
      <c r="V312" s="22"/>
      <c r="W312" s="22"/>
      <c r="X312" s="4"/>
      <c r="Y312" s="4"/>
      <c r="Z312" s="4"/>
      <c r="AA312" s="4"/>
      <c r="AB312" s="4"/>
      <c r="AC312" s="4"/>
      <c r="AD312" s="4"/>
      <c r="AE312" s="4"/>
      <c r="AF312" s="4"/>
      <c r="AG312" s="4"/>
      <c r="AH312" s="4"/>
      <c r="AI312" s="4"/>
      <c r="AJ312" s="4"/>
      <c r="AK312" s="4"/>
      <c r="AL312" s="4"/>
      <c r="AM312" s="4"/>
      <c r="AN312" s="4"/>
      <c r="AO312" s="4"/>
      <c r="AW312" s="22"/>
      <c r="AX312" s="22"/>
      <c r="AY312" s="22"/>
      <c r="AZ312" s="4"/>
      <c r="BA312" s="4"/>
      <c r="BB312" s="4"/>
      <c r="BC312" s="4"/>
      <c r="BD312" s="4"/>
      <c r="BE312" s="4"/>
      <c r="CA312" s="22"/>
      <c r="CB312" s="22"/>
      <c r="CC312" s="22"/>
      <c r="CD312" s="4"/>
      <c r="CE312" s="4"/>
      <c r="CF312" s="4"/>
      <c r="CG312" s="4"/>
      <c r="CH312" s="4"/>
      <c r="CI312" s="22"/>
      <c r="CJ312" s="4"/>
      <c r="CK312" s="4"/>
      <c r="CL312" s="4"/>
      <c r="CM312" s="4"/>
      <c r="CN312" s="4"/>
    </row>
    <row r="313" spans="21:92" s="13" customFormat="1" x14ac:dyDescent="0.25">
      <c r="U313" s="22"/>
      <c r="V313" s="22"/>
      <c r="W313" s="22"/>
      <c r="X313" s="4"/>
      <c r="Y313" s="4"/>
      <c r="Z313" s="4"/>
      <c r="AA313" s="4"/>
      <c r="AB313" s="4"/>
      <c r="AC313" s="4"/>
      <c r="AD313" s="4"/>
      <c r="AE313" s="4"/>
      <c r="AF313" s="4"/>
      <c r="AG313" s="4"/>
      <c r="AH313" s="4"/>
      <c r="AI313" s="4"/>
      <c r="AJ313" s="4"/>
      <c r="AK313" s="4"/>
      <c r="AL313" s="4"/>
      <c r="AM313" s="4"/>
      <c r="AN313" s="4"/>
      <c r="AO313" s="4"/>
      <c r="AW313" s="22"/>
      <c r="AX313" s="22"/>
      <c r="AY313" s="22"/>
      <c r="AZ313" s="4"/>
      <c r="BA313" s="4"/>
      <c r="BB313" s="4"/>
      <c r="BC313" s="4"/>
      <c r="BD313" s="4"/>
      <c r="BE313" s="4"/>
      <c r="CA313" s="22"/>
      <c r="CB313" s="22"/>
      <c r="CC313" s="22"/>
      <c r="CD313" s="4"/>
      <c r="CE313" s="4"/>
      <c r="CF313" s="4"/>
      <c r="CG313" s="4"/>
      <c r="CH313" s="4"/>
      <c r="CI313" s="22"/>
      <c r="CJ313" s="4"/>
      <c r="CK313" s="4"/>
      <c r="CL313" s="4"/>
      <c r="CM313" s="4"/>
      <c r="CN313" s="4"/>
    </row>
    <row r="314" spans="21:92" s="13" customFormat="1" x14ac:dyDescent="0.25">
      <c r="U314" s="22"/>
      <c r="V314" s="22"/>
      <c r="W314" s="22"/>
      <c r="X314" s="4"/>
      <c r="Y314" s="4"/>
      <c r="Z314" s="4"/>
      <c r="AA314" s="4"/>
      <c r="AB314" s="4"/>
      <c r="AC314" s="4"/>
      <c r="AD314" s="4"/>
      <c r="AE314" s="4"/>
      <c r="AF314" s="4"/>
      <c r="AG314" s="4"/>
      <c r="AH314" s="4"/>
      <c r="AI314" s="4"/>
      <c r="AJ314" s="4"/>
      <c r="AK314" s="4"/>
      <c r="AL314" s="4"/>
      <c r="AM314" s="4"/>
      <c r="AN314" s="4"/>
      <c r="AO314" s="4"/>
      <c r="AW314" s="22"/>
      <c r="AX314" s="22"/>
      <c r="AY314" s="22"/>
      <c r="AZ314" s="4"/>
      <c r="BA314" s="4"/>
      <c r="BB314" s="4"/>
      <c r="BC314" s="4"/>
      <c r="BD314" s="4"/>
      <c r="BE314" s="4"/>
      <c r="CA314" s="22"/>
      <c r="CB314" s="22"/>
      <c r="CC314" s="22"/>
      <c r="CD314" s="4"/>
      <c r="CE314" s="4"/>
      <c r="CF314" s="4"/>
      <c r="CG314" s="4"/>
      <c r="CH314" s="4"/>
      <c r="CI314" s="22"/>
      <c r="CJ314" s="4"/>
      <c r="CK314" s="4"/>
      <c r="CL314" s="4"/>
      <c r="CM314" s="4"/>
      <c r="CN314" s="4"/>
    </row>
    <row r="315" spans="21:92" s="13" customFormat="1" x14ac:dyDescent="0.25">
      <c r="U315" s="22"/>
      <c r="V315" s="22"/>
      <c r="W315" s="22"/>
      <c r="X315" s="4"/>
      <c r="Y315" s="4"/>
      <c r="Z315" s="4"/>
      <c r="AA315" s="4"/>
      <c r="AB315" s="4"/>
      <c r="AC315" s="4"/>
      <c r="AD315" s="4"/>
      <c r="AE315" s="4"/>
      <c r="AF315" s="4"/>
      <c r="AG315" s="4"/>
      <c r="AH315" s="4"/>
      <c r="AI315" s="4"/>
      <c r="AJ315" s="4"/>
      <c r="AK315" s="4"/>
      <c r="AL315" s="4"/>
      <c r="AM315" s="4"/>
      <c r="AN315" s="4"/>
      <c r="AO315" s="4"/>
      <c r="AW315" s="22"/>
      <c r="AX315" s="22"/>
      <c r="AY315" s="22"/>
      <c r="AZ315" s="4"/>
      <c r="BA315" s="4"/>
      <c r="BB315" s="4"/>
      <c r="BC315" s="4"/>
      <c r="BD315" s="4"/>
      <c r="BE315" s="4"/>
      <c r="CA315" s="22"/>
      <c r="CB315" s="22"/>
      <c r="CC315" s="22"/>
      <c r="CD315" s="4"/>
      <c r="CE315" s="4"/>
      <c r="CF315" s="4"/>
      <c r="CG315" s="4"/>
      <c r="CH315" s="4"/>
      <c r="CI315" s="22"/>
      <c r="CJ315" s="4"/>
      <c r="CK315" s="4"/>
      <c r="CL315" s="4"/>
      <c r="CM315" s="4"/>
      <c r="CN315" s="4"/>
    </row>
    <row r="316" spans="21:92" s="13" customFormat="1" x14ac:dyDescent="0.25">
      <c r="U316" s="22"/>
      <c r="V316" s="22"/>
      <c r="W316" s="22"/>
      <c r="X316" s="4"/>
      <c r="Y316" s="4"/>
      <c r="Z316" s="4"/>
      <c r="AA316" s="4"/>
      <c r="AB316" s="4"/>
      <c r="AC316" s="4"/>
      <c r="AD316" s="4"/>
      <c r="AE316" s="4"/>
      <c r="AF316" s="4"/>
      <c r="AG316" s="4"/>
      <c r="AH316" s="4"/>
      <c r="AI316" s="4"/>
      <c r="AJ316" s="4"/>
      <c r="AK316" s="4"/>
      <c r="AL316" s="4"/>
      <c r="AM316" s="4"/>
      <c r="AN316" s="4"/>
      <c r="AO316" s="4"/>
      <c r="AW316" s="22"/>
      <c r="AX316" s="22"/>
      <c r="AY316" s="22"/>
      <c r="AZ316" s="4"/>
      <c r="BA316" s="4"/>
      <c r="BB316" s="4"/>
      <c r="BC316" s="4"/>
      <c r="BD316" s="4"/>
      <c r="BE316" s="4"/>
      <c r="CA316" s="22"/>
      <c r="CB316" s="22"/>
      <c r="CC316" s="22"/>
      <c r="CD316" s="4"/>
      <c r="CE316" s="4"/>
      <c r="CF316" s="4"/>
      <c r="CG316" s="4"/>
      <c r="CH316" s="4"/>
      <c r="CI316" s="22"/>
      <c r="CJ316" s="4"/>
      <c r="CK316" s="4"/>
      <c r="CL316" s="4"/>
      <c r="CM316" s="4"/>
      <c r="CN316" s="4"/>
    </row>
    <row r="317" spans="21:92" s="13" customFormat="1" x14ac:dyDescent="0.25">
      <c r="U317" s="22"/>
      <c r="V317" s="22"/>
      <c r="W317" s="22"/>
      <c r="X317" s="4"/>
      <c r="Y317" s="4"/>
      <c r="Z317" s="4"/>
      <c r="AA317" s="4"/>
      <c r="AB317" s="4"/>
      <c r="AC317" s="4"/>
      <c r="AD317" s="4"/>
      <c r="AE317" s="4"/>
      <c r="AF317" s="4"/>
      <c r="AG317" s="4"/>
      <c r="AH317" s="4"/>
      <c r="AI317" s="4"/>
      <c r="AJ317" s="4"/>
      <c r="AK317" s="4"/>
      <c r="AL317" s="4"/>
      <c r="AM317" s="4"/>
      <c r="AN317" s="4"/>
      <c r="AO317" s="4"/>
      <c r="AW317" s="22"/>
      <c r="AX317" s="22"/>
      <c r="AY317" s="22"/>
      <c r="AZ317" s="4"/>
      <c r="BA317" s="4"/>
      <c r="BB317" s="4"/>
      <c r="BC317" s="4"/>
      <c r="BD317" s="4"/>
      <c r="BE317" s="4"/>
      <c r="CA317" s="22"/>
      <c r="CB317" s="22"/>
      <c r="CC317" s="22"/>
      <c r="CD317" s="4"/>
      <c r="CE317" s="4"/>
      <c r="CF317" s="4"/>
      <c r="CG317" s="4"/>
      <c r="CH317" s="4"/>
      <c r="CI317" s="22"/>
      <c r="CJ317" s="4"/>
      <c r="CK317" s="4"/>
      <c r="CL317" s="4"/>
      <c r="CM317" s="4"/>
      <c r="CN317" s="4"/>
    </row>
    <row r="318" spans="21:92" s="13" customFormat="1" x14ac:dyDescent="0.25">
      <c r="U318" s="22"/>
      <c r="V318" s="22"/>
      <c r="W318" s="22"/>
      <c r="X318" s="4"/>
      <c r="Y318" s="4"/>
      <c r="Z318" s="4"/>
      <c r="AA318" s="4"/>
      <c r="AB318" s="4"/>
      <c r="AC318" s="4"/>
      <c r="AD318" s="4"/>
      <c r="AE318" s="4"/>
      <c r="AF318" s="4"/>
      <c r="AG318" s="4"/>
      <c r="AH318" s="4"/>
      <c r="AI318" s="4"/>
      <c r="AJ318" s="4"/>
      <c r="AK318" s="4"/>
      <c r="AL318" s="4"/>
      <c r="AM318" s="4"/>
      <c r="AN318" s="4"/>
      <c r="AO318" s="4"/>
      <c r="AW318" s="22"/>
      <c r="AX318" s="22"/>
      <c r="AY318" s="22"/>
      <c r="AZ318" s="4"/>
      <c r="BA318" s="4"/>
      <c r="BB318" s="4"/>
      <c r="BC318" s="4"/>
      <c r="BD318" s="4"/>
      <c r="BE318" s="4"/>
      <c r="CA318" s="22"/>
      <c r="CB318" s="22"/>
      <c r="CC318" s="22"/>
      <c r="CD318" s="4"/>
      <c r="CE318" s="4"/>
      <c r="CF318" s="4"/>
      <c r="CG318" s="4"/>
      <c r="CH318" s="4"/>
      <c r="CI318" s="22"/>
      <c r="CJ318" s="4"/>
      <c r="CK318" s="4"/>
      <c r="CL318" s="4"/>
      <c r="CM318" s="4"/>
      <c r="CN318" s="4"/>
    </row>
    <row r="319" spans="21:92" s="13" customFormat="1" x14ac:dyDescent="0.25">
      <c r="U319" s="22"/>
      <c r="V319" s="22"/>
      <c r="W319" s="22"/>
      <c r="X319" s="4"/>
      <c r="Y319" s="4"/>
      <c r="Z319" s="4"/>
      <c r="AA319" s="4"/>
      <c r="AB319" s="4"/>
      <c r="AC319" s="4"/>
      <c r="AD319" s="4"/>
      <c r="AE319" s="4"/>
      <c r="AF319" s="4"/>
      <c r="AG319" s="4"/>
      <c r="AH319" s="4"/>
      <c r="AI319" s="4"/>
      <c r="AJ319" s="4"/>
      <c r="AK319" s="4"/>
      <c r="AL319" s="4"/>
      <c r="AM319" s="4"/>
      <c r="AN319" s="4"/>
      <c r="AO319" s="4"/>
      <c r="AW319" s="22"/>
      <c r="AX319" s="22"/>
      <c r="AY319" s="22"/>
      <c r="AZ319" s="4"/>
      <c r="BA319" s="4"/>
      <c r="BB319" s="4"/>
      <c r="BC319" s="4"/>
      <c r="BD319" s="4"/>
      <c r="BE319" s="4"/>
      <c r="CA319" s="22"/>
      <c r="CB319" s="22"/>
      <c r="CC319" s="22"/>
      <c r="CD319" s="4"/>
      <c r="CE319" s="4"/>
      <c r="CF319" s="4"/>
      <c r="CG319" s="4"/>
      <c r="CH319" s="4"/>
      <c r="CI319" s="22"/>
      <c r="CJ319" s="4"/>
      <c r="CK319" s="4"/>
      <c r="CL319" s="4"/>
      <c r="CM319" s="4"/>
      <c r="CN319" s="4"/>
    </row>
    <row r="320" spans="21:92" s="13" customFormat="1" x14ac:dyDescent="0.25">
      <c r="U320" s="22"/>
      <c r="V320" s="22"/>
      <c r="W320" s="22"/>
      <c r="X320" s="4"/>
      <c r="Y320" s="4"/>
      <c r="Z320" s="4"/>
      <c r="AA320" s="4"/>
      <c r="AB320" s="4"/>
      <c r="AC320" s="4"/>
      <c r="AD320" s="4"/>
      <c r="AE320" s="4"/>
      <c r="AF320" s="4"/>
      <c r="AG320" s="4"/>
      <c r="AH320" s="4"/>
      <c r="AI320" s="4"/>
      <c r="AJ320" s="4"/>
      <c r="AK320" s="4"/>
      <c r="AL320" s="4"/>
      <c r="AM320" s="4"/>
      <c r="AN320" s="4"/>
      <c r="AO320" s="4"/>
      <c r="AW320" s="22"/>
      <c r="AX320" s="22"/>
      <c r="AY320" s="22"/>
      <c r="AZ320" s="4"/>
      <c r="BA320" s="4"/>
      <c r="BB320" s="4"/>
      <c r="BC320" s="4"/>
      <c r="BD320" s="4"/>
      <c r="BE320" s="4"/>
      <c r="CA320" s="22"/>
      <c r="CB320" s="22"/>
      <c r="CC320" s="22"/>
      <c r="CD320" s="4"/>
      <c r="CE320" s="4"/>
      <c r="CF320" s="4"/>
      <c r="CG320" s="4"/>
      <c r="CH320" s="4"/>
      <c r="CI320" s="22"/>
      <c r="CJ320" s="4"/>
      <c r="CK320" s="4"/>
      <c r="CL320" s="4"/>
      <c r="CM320" s="4"/>
      <c r="CN320" s="4"/>
    </row>
    <row r="321" spans="21:92" s="13" customFormat="1" x14ac:dyDescent="0.25">
      <c r="U321" s="22"/>
      <c r="V321" s="22"/>
      <c r="W321" s="22"/>
      <c r="X321" s="4"/>
      <c r="Y321" s="4"/>
      <c r="Z321" s="4"/>
      <c r="AA321" s="4"/>
      <c r="AB321" s="4"/>
      <c r="AC321" s="4"/>
      <c r="AD321" s="4"/>
      <c r="AE321" s="4"/>
      <c r="AF321" s="4"/>
      <c r="AG321" s="4"/>
      <c r="AH321" s="4"/>
      <c r="AI321" s="4"/>
      <c r="AJ321" s="4"/>
      <c r="AK321" s="4"/>
      <c r="AL321" s="4"/>
      <c r="AM321" s="4"/>
      <c r="AN321" s="4"/>
      <c r="AO321" s="4"/>
      <c r="AW321" s="22"/>
      <c r="AX321" s="22"/>
      <c r="AY321" s="22"/>
      <c r="AZ321" s="4"/>
      <c r="BA321" s="4"/>
      <c r="BB321" s="4"/>
      <c r="BC321" s="4"/>
      <c r="BD321" s="4"/>
      <c r="BE321" s="4"/>
      <c r="CA321" s="22"/>
      <c r="CB321" s="22"/>
      <c r="CC321" s="22"/>
      <c r="CD321" s="4"/>
      <c r="CE321" s="4"/>
      <c r="CF321" s="4"/>
      <c r="CG321" s="4"/>
      <c r="CH321" s="4"/>
      <c r="CI321" s="22"/>
      <c r="CJ321" s="4"/>
      <c r="CK321" s="4"/>
      <c r="CL321" s="4"/>
      <c r="CM321" s="4"/>
      <c r="CN321" s="4"/>
    </row>
    <row r="322" spans="21:92" s="13" customFormat="1" x14ac:dyDescent="0.25">
      <c r="U322" s="22"/>
      <c r="V322" s="22"/>
      <c r="W322" s="22"/>
      <c r="X322" s="4"/>
      <c r="Y322" s="4"/>
      <c r="Z322" s="4"/>
      <c r="AA322" s="4"/>
      <c r="AB322" s="4"/>
      <c r="AC322" s="4"/>
      <c r="AD322" s="4"/>
      <c r="AE322" s="4"/>
      <c r="AF322" s="4"/>
      <c r="AG322" s="4"/>
      <c r="AH322" s="4"/>
      <c r="AI322" s="4"/>
      <c r="AJ322" s="4"/>
      <c r="AK322" s="4"/>
      <c r="AL322" s="4"/>
      <c r="AM322" s="4"/>
      <c r="AN322" s="4"/>
      <c r="AO322" s="4"/>
      <c r="AW322" s="22"/>
      <c r="AX322" s="22"/>
      <c r="AY322" s="22"/>
      <c r="AZ322" s="4"/>
      <c r="BA322" s="4"/>
      <c r="BB322" s="4"/>
      <c r="BC322" s="4"/>
      <c r="BD322" s="4"/>
      <c r="BE322" s="4"/>
      <c r="CA322" s="22"/>
      <c r="CB322" s="22"/>
      <c r="CC322" s="22"/>
      <c r="CD322" s="4"/>
      <c r="CE322" s="4"/>
      <c r="CF322" s="4"/>
      <c r="CG322" s="4"/>
      <c r="CH322" s="4"/>
      <c r="CI322" s="22"/>
      <c r="CJ322" s="4"/>
      <c r="CK322" s="4"/>
      <c r="CL322" s="4"/>
      <c r="CM322" s="4"/>
      <c r="CN322" s="4"/>
    </row>
    <row r="323" spans="21:92" s="13" customFormat="1" x14ac:dyDescent="0.25">
      <c r="U323" s="22"/>
      <c r="V323" s="22"/>
      <c r="W323" s="22"/>
      <c r="X323" s="4"/>
      <c r="Y323" s="4"/>
      <c r="Z323" s="4"/>
      <c r="AA323" s="4"/>
      <c r="AB323" s="4"/>
      <c r="AC323" s="4"/>
      <c r="AD323" s="4"/>
      <c r="AE323" s="4"/>
      <c r="AF323" s="4"/>
      <c r="AG323" s="4"/>
      <c r="AH323" s="4"/>
      <c r="AI323" s="4"/>
      <c r="AJ323" s="4"/>
      <c r="AK323" s="4"/>
      <c r="AL323" s="4"/>
      <c r="AM323" s="4"/>
      <c r="AN323" s="4"/>
      <c r="AO323" s="4"/>
      <c r="AW323" s="22"/>
      <c r="AX323" s="22"/>
      <c r="AY323" s="22"/>
      <c r="AZ323" s="4"/>
      <c r="BA323" s="4"/>
      <c r="BB323" s="4"/>
      <c r="BC323" s="4"/>
      <c r="BD323" s="4"/>
      <c r="BE323" s="4"/>
      <c r="CA323" s="22"/>
      <c r="CB323" s="22"/>
      <c r="CC323" s="22"/>
      <c r="CD323" s="4"/>
      <c r="CE323" s="4"/>
      <c r="CF323" s="4"/>
      <c r="CG323" s="4"/>
      <c r="CH323" s="4"/>
      <c r="CI323" s="22"/>
      <c r="CJ323" s="4"/>
      <c r="CK323" s="4"/>
      <c r="CL323" s="4"/>
      <c r="CM323" s="4"/>
      <c r="CN323" s="4"/>
    </row>
    <row r="324" spans="21:92" s="13" customFormat="1" x14ac:dyDescent="0.25">
      <c r="U324" s="22"/>
      <c r="V324" s="22"/>
      <c r="W324" s="22"/>
      <c r="X324" s="4"/>
      <c r="Y324" s="4"/>
      <c r="Z324" s="4"/>
      <c r="AA324" s="4"/>
      <c r="AB324" s="4"/>
      <c r="AC324" s="4"/>
      <c r="AD324" s="4"/>
      <c r="AE324" s="4"/>
      <c r="AF324" s="4"/>
      <c r="AG324" s="4"/>
      <c r="AH324" s="4"/>
      <c r="AI324" s="4"/>
      <c r="AJ324" s="4"/>
      <c r="AK324" s="4"/>
      <c r="AL324" s="4"/>
      <c r="AM324" s="4"/>
      <c r="AN324" s="4"/>
      <c r="AO324" s="4"/>
      <c r="AW324" s="22"/>
      <c r="AX324" s="22"/>
      <c r="AY324" s="22"/>
      <c r="AZ324" s="4"/>
      <c r="BA324" s="4"/>
      <c r="BB324" s="4"/>
      <c r="BC324" s="4"/>
      <c r="BD324" s="4"/>
      <c r="BE324" s="4"/>
      <c r="CA324" s="22"/>
      <c r="CB324" s="22"/>
      <c r="CC324" s="22"/>
      <c r="CD324" s="4"/>
      <c r="CE324" s="4"/>
      <c r="CF324" s="4"/>
      <c r="CG324" s="4"/>
      <c r="CH324" s="4"/>
      <c r="CI324" s="22"/>
      <c r="CJ324" s="4"/>
      <c r="CK324" s="4"/>
      <c r="CL324" s="4"/>
      <c r="CM324" s="4"/>
      <c r="CN324" s="4"/>
    </row>
    <row r="325" spans="21:92" s="13" customFormat="1" x14ac:dyDescent="0.25">
      <c r="U325" s="22"/>
      <c r="V325" s="22"/>
      <c r="W325" s="22"/>
      <c r="X325" s="4"/>
      <c r="Y325" s="4"/>
      <c r="Z325" s="4"/>
      <c r="AA325" s="4"/>
      <c r="AB325" s="4"/>
      <c r="AC325" s="4"/>
      <c r="AD325" s="4"/>
      <c r="AE325" s="4"/>
      <c r="AF325" s="4"/>
      <c r="AG325" s="4"/>
      <c r="AH325" s="4"/>
      <c r="AI325" s="4"/>
      <c r="AJ325" s="4"/>
      <c r="AK325" s="4"/>
      <c r="AL325" s="4"/>
      <c r="AM325" s="4"/>
      <c r="AN325" s="4"/>
      <c r="AO325" s="4"/>
      <c r="AW325" s="22"/>
      <c r="AX325" s="22"/>
      <c r="AY325" s="22"/>
      <c r="AZ325" s="4"/>
      <c r="BA325" s="4"/>
      <c r="BB325" s="4"/>
      <c r="BC325" s="4"/>
      <c r="BD325" s="4"/>
      <c r="BE325" s="4"/>
      <c r="CA325" s="22"/>
      <c r="CB325" s="22"/>
      <c r="CC325" s="22"/>
      <c r="CD325" s="4"/>
      <c r="CE325" s="4"/>
      <c r="CF325" s="4"/>
      <c r="CG325" s="4"/>
      <c r="CH325" s="4"/>
      <c r="CI325" s="22"/>
      <c r="CJ325" s="4"/>
      <c r="CK325" s="4"/>
      <c r="CL325" s="4"/>
      <c r="CM325" s="4"/>
      <c r="CN325" s="4"/>
    </row>
    <row r="326" spans="21:92" s="13" customFormat="1" x14ac:dyDescent="0.25">
      <c r="U326" s="22"/>
      <c r="V326" s="22"/>
      <c r="W326" s="22"/>
      <c r="X326" s="4"/>
      <c r="Y326" s="4"/>
      <c r="Z326" s="4"/>
      <c r="AA326" s="4"/>
      <c r="AB326" s="4"/>
      <c r="AC326" s="4"/>
      <c r="AD326" s="4"/>
      <c r="AE326" s="4"/>
      <c r="AF326" s="4"/>
      <c r="AG326" s="4"/>
      <c r="AH326" s="4"/>
      <c r="AI326" s="4"/>
      <c r="AJ326" s="4"/>
      <c r="AK326" s="4"/>
      <c r="AL326" s="4"/>
      <c r="AM326" s="4"/>
      <c r="AN326" s="4"/>
      <c r="AO326" s="4"/>
      <c r="AW326" s="22"/>
      <c r="AX326" s="22"/>
      <c r="AY326" s="22"/>
      <c r="AZ326" s="4"/>
      <c r="BA326" s="4"/>
      <c r="BB326" s="4"/>
      <c r="BC326" s="4"/>
      <c r="BD326" s="4"/>
      <c r="BE326" s="4"/>
      <c r="CA326" s="22"/>
      <c r="CB326" s="22"/>
      <c r="CC326" s="22"/>
      <c r="CD326" s="4"/>
      <c r="CE326" s="4"/>
      <c r="CF326" s="4"/>
      <c r="CG326" s="4"/>
      <c r="CH326" s="4"/>
      <c r="CI326" s="22"/>
      <c r="CJ326" s="4"/>
      <c r="CK326" s="4"/>
      <c r="CL326" s="4"/>
      <c r="CM326" s="4"/>
      <c r="CN326" s="4"/>
    </row>
    <row r="327" spans="21:92" s="13" customFormat="1" x14ac:dyDescent="0.25">
      <c r="U327" s="22"/>
      <c r="V327" s="22"/>
      <c r="W327" s="22"/>
      <c r="X327" s="4"/>
      <c r="Y327" s="4"/>
      <c r="Z327" s="4"/>
      <c r="AA327" s="4"/>
      <c r="AB327" s="4"/>
      <c r="AC327" s="4"/>
      <c r="AD327" s="4"/>
      <c r="AE327" s="4"/>
      <c r="AF327" s="4"/>
      <c r="AG327" s="4"/>
      <c r="AH327" s="4"/>
      <c r="AI327" s="4"/>
      <c r="AJ327" s="4"/>
      <c r="AK327" s="4"/>
      <c r="AL327" s="4"/>
      <c r="AM327" s="4"/>
      <c r="AN327" s="4"/>
      <c r="AO327" s="4"/>
      <c r="AW327" s="22"/>
      <c r="AX327" s="22"/>
      <c r="AY327" s="22"/>
      <c r="AZ327" s="4"/>
      <c r="BA327" s="4"/>
      <c r="BB327" s="4"/>
      <c r="BC327" s="4"/>
      <c r="BD327" s="4"/>
      <c r="BE327" s="4"/>
      <c r="CA327" s="22"/>
      <c r="CB327" s="22"/>
      <c r="CC327" s="22"/>
      <c r="CD327" s="4"/>
      <c r="CE327" s="4"/>
      <c r="CF327" s="4"/>
      <c r="CG327" s="4"/>
      <c r="CH327" s="4"/>
      <c r="CI327" s="22"/>
      <c r="CJ327" s="4"/>
      <c r="CK327" s="4"/>
      <c r="CL327" s="4"/>
      <c r="CM327" s="4"/>
      <c r="CN327" s="4"/>
    </row>
    <row r="328" spans="21:92" s="13" customFormat="1" x14ac:dyDescent="0.25">
      <c r="U328" s="22"/>
      <c r="V328" s="22"/>
      <c r="W328" s="22"/>
      <c r="X328" s="4"/>
      <c r="Y328" s="4"/>
      <c r="Z328" s="4"/>
      <c r="AA328" s="4"/>
      <c r="AB328" s="4"/>
      <c r="AC328" s="4"/>
      <c r="AD328" s="4"/>
      <c r="AE328" s="4"/>
      <c r="AF328" s="4"/>
      <c r="AG328" s="4"/>
      <c r="AH328" s="4"/>
      <c r="AI328" s="4"/>
      <c r="AJ328" s="4"/>
      <c r="AK328" s="4"/>
      <c r="AL328" s="4"/>
      <c r="AM328" s="4"/>
      <c r="AN328" s="4"/>
      <c r="AO328" s="4"/>
      <c r="AW328" s="22"/>
      <c r="AX328" s="22"/>
      <c r="AY328" s="22"/>
      <c r="AZ328" s="4"/>
      <c r="BA328" s="4"/>
      <c r="BB328" s="4"/>
      <c r="BC328" s="4"/>
      <c r="BD328" s="4"/>
      <c r="BE328" s="4"/>
      <c r="CA328" s="22"/>
      <c r="CB328" s="22"/>
      <c r="CC328" s="22"/>
      <c r="CD328" s="4"/>
      <c r="CE328" s="4"/>
      <c r="CF328" s="4"/>
      <c r="CG328" s="4"/>
      <c r="CH328" s="4"/>
      <c r="CI328" s="22"/>
      <c r="CJ328" s="4"/>
      <c r="CK328" s="4"/>
      <c r="CL328" s="4"/>
      <c r="CM328" s="4"/>
      <c r="CN328" s="4"/>
    </row>
    <row r="329" spans="21:92" s="13" customFormat="1" x14ac:dyDescent="0.25">
      <c r="U329" s="22"/>
      <c r="V329" s="22"/>
      <c r="W329" s="22"/>
      <c r="X329" s="4"/>
      <c r="Y329" s="4"/>
      <c r="Z329" s="4"/>
      <c r="AA329" s="4"/>
      <c r="AB329" s="4"/>
      <c r="AC329" s="4"/>
      <c r="AD329" s="4"/>
      <c r="AE329" s="4"/>
      <c r="AF329" s="4"/>
      <c r="AG329" s="4"/>
      <c r="AH329" s="4"/>
      <c r="AI329" s="4"/>
      <c r="AJ329" s="4"/>
      <c r="AK329" s="4"/>
      <c r="AL329" s="4"/>
      <c r="AM329" s="4"/>
      <c r="AN329" s="4"/>
      <c r="AO329" s="4"/>
      <c r="AW329" s="22"/>
      <c r="AX329" s="22"/>
      <c r="AY329" s="22"/>
      <c r="AZ329" s="4"/>
      <c r="BA329" s="4"/>
      <c r="BB329" s="4"/>
      <c r="BC329" s="4"/>
      <c r="BD329" s="4"/>
      <c r="BE329" s="4"/>
      <c r="CA329" s="22"/>
      <c r="CB329" s="22"/>
      <c r="CC329" s="22"/>
      <c r="CD329" s="4"/>
      <c r="CE329" s="4"/>
      <c r="CF329" s="4"/>
      <c r="CG329" s="4"/>
      <c r="CH329" s="4"/>
      <c r="CI329" s="22"/>
      <c r="CJ329" s="4"/>
      <c r="CK329" s="4"/>
      <c r="CL329" s="4"/>
      <c r="CM329" s="4"/>
      <c r="CN329" s="4"/>
    </row>
    <row r="330" spans="21:92" s="13" customFormat="1" x14ac:dyDescent="0.25">
      <c r="U330" s="22"/>
      <c r="V330" s="22"/>
      <c r="W330" s="22"/>
      <c r="X330" s="4"/>
      <c r="Y330" s="4"/>
      <c r="Z330" s="4"/>
      <c r="AA330" s="4"/>
      <c r="AB330" s="4"/>
      <c r="AC330" s="4"/>
      <c r="AD330" s="4"/>
      <c r="AE330" s="4"/>
      <c r="AF330" s="4"/>
      <c r="AG330" s="4"/>
      <c r="AH330" s="4"/>
      <c r="AI330" s="4"/>
      <c r="AJ330" s="4"/>
      <c r="AK330" s="4"/>
      <c r="AL330" s="4"/>
      <c r="AM330" s="4"/>
      <c r="AN330" s="4"/>
      <c r="AO330" s="4"/>
      <c r="AW330" s="22"/>
      <c r="AX330" s="22"/>
      <c r="AY330" s="22"/>
      <c r="AZ330" s="4"/>
      <c r="BA330" s="4"/>
      <c r="BB330" s="4"/>
      <c r="BC330" s="4"/>
      <c r="BD330" s="4"/>
      <c r="BE330" s="4"/>
      <c r="CA330" s="22"/>
      <c r="CB330" s="22"/>
      <c r="CC330" s="22"/>
      <c r="CD330" s="4"/>
      <c r="CE330" s="4"/>
      <c r="CF330" s="4"/>
      <c r="CG330" s="4"/>
      <c r="CH330" s="4"/>
      <c r="CI330" s="22"/>
      <c r="CJ330" s="4"/>
      <c r="CK330" s="4"/>
      <c r="CL330" s="4"/>
      <c r="CM330" s="4"/>
      <c r="CN330" s="4"/>
    </row>
    <row r="331" spans="21:92" s="13" customFormat="1" x14ac:dyDescent="0.25">
      <c r="U331" s="22"/>
      <c r="V331" s="22"/>
      <c r="W331" s="22"/>
      <c r="X331" s="4"/>
      <c r="Y331" s="4"/>
      <c r="Z331" s="4"/>
      <c r="AA331" s="4"/>
      <c r="AB331" s="4"/>
      <c r="AC331" s="4"/>
      <c r="AD331" s="4"/>
      <c r="AE331" s="4"/>
      <c r="AF331" s="4"/>
      <c r="AG331" s="4"/>
      <c r="AH331" s="4"/>
      <c r="AI331" s="4"/>
      <c r="AJ331" s="4"/>
      <c r="AK331" s="4"/>
      <c r="AL331" s="4"/>
      <c r="AM331" s="4"/>
      <c r="AN331" s="4"/>
      <c r="AO331" s="4"/>
      <c r="AW331" s="22"/>
      <c r="AX331" s="22"/>
      <c r="AY331" s="22"/>
      <c r="AZ331" s="4"/>
      <c r="BA331" s="4"/>
      <c r="BB331" s="4"/>
      <c r="BC331" s="4"/>
      <c r="BD331" s="4"/>
      <c r="BE331" s="4"/>
      <c r="CA331" s="22"/>
      <c r="CB331" s="22"/>
      <c r="CC331" s="22"/>
      <c r="CD331" s="4"/>
      <c r="CE331" s="4"/>
      <c r="CF331" s="4"/>
      <c r="CG331" s="4"/>
      <c r="CH331" s="4"/>
      <c r="CI331" s="22"/>
      <c r="CJ331" s="4"/>
      <c r="CK331" s="4"/>
      <c r="CL331" s="4"/>
      <c r="CM331" s="4"/>
      <c r="CN331" s="4"/>
    </row>
    <row r="332" spans="21:92" s="13" customFormat="1" x14ac:dyDescent="0.25">
      <c r="U332" s="22"/>
      <c r="V332" s="22"/>
      <c r="W332" s="22"/>
      <c r="X332" s="4"/>
      <c r="Y332" s="4"/>
      <c r="Z332" s="4"/>
      <c r="AA332" s="4"/>
      <c r="AB332" s="4"/>
      <c r="AC332" s="4"/>
      <c r="AD332" s="4"/>
      <c r="AE332" s="4"/>
      <c r="AF332" s="4"/>
      <c r="AG332" s="4"/>
      <c r="AH332" s="4"/>
      <c r="AI332" s="4"/>
      <c r="AJ332" s="4"/>
      <c r="AK332" s="4"/>
      <c r="AL332" s="4"/>
      <c r="AM332" s="4"/>
      <c r="AN332" s="4"/>
      <c r="AO332" s="4"/>
      <c r="AW332" s="22"/>
      <c r="AX332" s="22"/>
      <c r="AY332" s="22"/>
      <c r="AZ332" s="4"/>
      <c r="BA332" s="4"/>
      <c r="BB332" s="4"/>
      <c r="BC332" s="4"/>
      <c r="BD332" s="4"/>
      <c r="BE332" s="4"/>
      <c r="CA332" s="22"/>
      <c r="CB332" s="22"/>
      <c r="CC332" s="22"/>
      <c r="CD332" s="4"/>
      <c r="CE332" s="4"/>
      <c r="CF332" s="4"/>
      <c r="CG332" s="4"/>
      <c r="CH332" s="4"/>
      <c r="CI332" s="22"/>
      <c r="CJ332" s="4"/>
      <c r="CK332" s="4"/>
      <c r="CL332" s="4"/>
      <c r="CM332" s="4"/>
      <c r="CN332" s="4"/>
    </row>
    <row r="333" spans="21:92" s="13" customFormat="1" x14ac:dyDescent="0.25">
      <c r="U333" s="22"/>
      <c r="V333" s="22"/>
      <c r="W333" s="22"/>
      <c r="X333" s="4"/>
      <c r="Y333" s="4"/>
      <c r="Z333" s="4"/>
      <c r="AA333" s="4"/>
      <c r="AB333" s="4"/>
      <c r="AC333" s="4"/>
      <c r="AD333" s="4"/>
      <c r="AE333" s="4"/>
      <c r="AF333" s="4"/>
      <c r="AG333" s="4"/>
      <c r="AH333" s="4"/>
      <c r="AI333" s="4"/>
      <c r="AJ333" s="4"/>
      <c r="AK333" s="4"/>
      <c r="AL333" s="4"/>
      <c r="AM333" s="4"/>
      <c r="AN333" s="4"/>
      <c r="AO333" s="4"/>
      <c r="AW333" s="22"/>
      <c r="AX333" s="22"/>
      <c r="AY333" s="22"/>
      <c r="AZ333" s="4"/>
      <c r="BA333" s="4"/>
      <c r="BB333" s="4"/>
      <c r="BC333" s="4"/>
      <c r="BD333" s="4"/>
      <c r="BE333" s="4"/>
      <c r="CA333" s="22"/>
      <c r="CB333" s="22"/>
      <c r="CC333" s="22"/>
      <c r="CD333" s="4"/>
      <c r="CE333" s="4"/>
      <c r="CF333" s="4"/>
      <c r="CG333" s="4"/>
      <c r="CH333" s="4"/>
      <c r="CI333" s="22"/>
      <c r="CJ333" s="4"/>
      <c r="CK333" s="4"/>
      <c r="CL333" s="4"/>
      <c r="CM333" s="4"/>
      <c r="CN333" s="4"/>
    </row>
    <row r="334" spans="21:92" s="13" customFormat="1" x14ac:dyDescent="0.25">
      <c r="U334" s="22"/>
      <c r="V334" s="22"/>
      <c r="W334" s="22"/>
      <c r="X334" s="4"/>
      <c r="Y334" s="4"/>
      <c r="Z334" s="4"/>
      <c r="AA334" s="4"/>
      <c r="AB334" s="4"/>
      <c r="AC334" s="4"/>
      <c r="AD334" s="4"/>
      <c r="AE334" s="4"/>
      <c r="AF334" s="4"/>
      <c r="AG334" s="4"/>
      <c r="AH334" s="4"/>
      <c r="AI334" s="4"/>
      <c r="AJ334" s="4"/>
      <c r="AK334" s="4"/>
      <c r="AL334" s="4"/>
      <c r="AM334" s="4"/>
      <c r="AN334" s="4"/>
      <c r="AO334" s="4"/>
      <c r="AW334" s="22"/>
      <c r="AX334" s="22"/>
      <c r="AY334" s="22"/>
      <c r="AZ334" s="4"/>
      <c r="BA334" s="4"/>
      <c r="BB334" s="4"/>
      <c r="BC334" s="4"/>
      <c r="BD334" s="4"/>
      <c r="BE334" s="4"/>
      <c r="CA334" s="22"/>
      <c r="CB334" s="22"/>
      <c r="CC334" s="22"/>
      <c r="CD334" s="4"/>
      <c r="CE334" s="4"/>
      <c r="CF334" s="4"/>
      <c r="CG334" s="4"/>
      <c r="CH334" s="4"/>
      <c r="CI334" s="22"/>
      <c r="CJ334" s="4"/>
      <c r="CK334" s="4"/>
      <c r="CL334" s="4"/>
      <c r="CM334" s="4"/>
      <c r="CN334" s="4"/>
    </row>
    <row r="335" spans="21:92" s="13" customFormat="1" x14ac:dyDescent="0.25">
      <c r="U335" s="22"/>
      <c r="V335" s="22"/>
      <c r="W335" s="22"/>
      <c r="X335" s="4"/>
      <c r="Y335" s="4"/>
      <c r="Z335" s="4"/>
      <c r="AA335" s="4"/>
      <c r="AB335" s="4"/>
      <c r="AC335" s="4"/>
      <c r="AD335" s="4"/>
      <c r="AE335" s="4"/>
      <c r="AF335" s="4"/>
      <c r="AG335" s="4"/>
      <c r="AH335" s="4"/>
      <c r="AI335" s="4"/>
      <c r="AJ335" s="4"/>
      <c r="AK335" s="4"/>
      <c r="AL335" s="4"/>
      <c r="AM335" s="4"/>
      <c r="AN335" s="4"/>
      <c r="AO335" s="4"/>
      <c r="AW335" s="22"/>
      <c r="AX335" s="22"/>
      <c r="AY335" s="22"/>
      <c r="AZ335" s="4"/>
      <c r="BA335" s="4"/>
      <c r="BB335" s="4"/>
      <c r="BC335" s="4"/>
      <c r="BD335" s="4"/>
      <c r="BE335" s="4"/>
      <c r="CA335" s="22"/>
      <c r="CB335" s="22"/>
      <c r="CC335" s="22"/>
      <c r="CD335" s="4"/>
      <c r="CE335" s="4"/>
      <c r="CF335" s="4"/>
      <c r="CG335" s="4"/>
      <c r="CH335" s="4"/>
      <c r="CI335" s="22"/>
      <c r="CJ335" s="4"/>
      <c r="CK335" s="4"/>
      <c r="CL335" s="4"/>
      <c r="CM335" s="4"/>
      <c r="CN335" s="4"/>
    </row>
    <row r="336" spans="21:92" s="13" customFormat="1" x14ac:dyDescent="0.25">
      <c r="U336" s="22"/>
      <c r="V336" s="22"/>
      <c r="W336" s="22"/>
      <c r="X336" s="4"/>
      <c r="Y336" s="4"/>
      <c r="Z336" s="4"/>
      <c r="AA336" s="4"/>
      <c r="AB336" s="4"/>
      <c r="AC336" s="4"/>
      <c r="AD336" s="4"/>
      <c r="AE336" s="4"/>
      <c r="AF336" s="4"/>
      <c r="AG336" s="4"/>
      <c r="AH336" s="4"/>
      <c r="AI336" s="4"/>
      <c r="AJ336" s="4"/>
      <c r="AK336" s="4"/>
      <c r="AL336" s="4"/>
      <c r="AM336" s="4"/>
      <c r="AN336" s="4"/>
      <c r="AO336" s="4"/>
      <c r="AW336" s="22"/>
      <c r="AX336" s="22"/>
      <c r="AY336" s="22"/>
      <c r="AZ336" s="4"/>
      <c r="BA336" s="4"/>
      <c r="BB336" s="4"/>
      <c r="BC336" s="4"/>
      <c r="BD336" s="4"/>
      <c r="BE336" s="4"/>
      <c r="CA336" s="22"/>
      <c r="CB336" s="22"/>
      <c r="CC336" s="22"/>
      <c r="CD336" s="4"/>
      <c r="CE336" s="4"/>
      <c r="CF336" s="4"/>
      <c r="CG336" s="4"/>
      <c r="CH336" s="4"/>
      <c r="CI336" s="22"/>
      <c r="CJ336" s="4"/>
      <c r="CK336" s="4"/>
      <c r="CL336" s="4"/>
      <c r="CM336" s="4"/>
      <c r="CN336" s="4"/>
    </row>
    <row r="337" spans="21:92" s="13" customFormat="1" x14ac:dyDescent="0.25">
      <c r="U337" s="22"/>
      <c r="V337" s="22"/>
      <c r="W337" s="22"/>
      <c r="X337" s="4"/>
      <c r="Y337" s="4"/>
      <c r="Z337" s="4"/>
      <c r="AA337" s="4"/>
      <c r="AB337" s="4"/>
      <c r="AC337" s="4"/>
      <c r="AD337" s="4"/>
      <c r="AE337" s="4"/>
      <c r="AF337" s="4"/>
      <c r="AG337" s="4"/>
      <c r="AH337" s="4"/>
      <c r="AI337" s="4"/>
      <c r="AJ337" s="4"/>
      <c r="AK337" s="4"/>
      <c r="AL337" s="4"/>
      <c r="AM337" s="4"/>
      <c r="AN337" s="4"/>
      <c r="AO337" s="4"/>
      <c r="AW337" s="22"/>
      <c r="AX337" s="22"/>
      <c r="AY337" s="22"/>
      <c r="AZ337" s="4"/>
      <c r="BA337" s="4"/>
      <c r="BB337" s="4"/>
      <c r="BC337" s="4"/>
      <c r="BD337" s="4"/>
      <c r="BE337" s="4"/>
      <c r="CA337" s="22"/>
      <c r="CB337" s="22"/>
      <c r="CC337" s="22"/>
      <c r="CD337" s="4"/>
      <c r="CE337" s="4"/>
      <c r="CF337" s="4"/>
      <c r="CG337" s="4"/>
      <c r="CH337" s="4"/>
      <c r="CI337" s="22"/>
      <c r="CJ337" s="4"/>
      <c r="CK337" s="4"/>
      <c r="CL337" s="4"/>
      <c r="CM337" s="4"/>
      <c r="CN337" s="4"/>
    </row>
    <row r="338" spans="21:92" s="13" customFormat="1" x14ac:dyDescent="0.25">
      <c r="U338" s="22"/>
      <c r="V338" s="22"/>
      <c r="W338" s="22"/>
      <c r="X338" s="4"/>
      <c r="Y338" s="4"/>
      <c r="Z338" s="4"/>
      <c r="AA338" s="4"/>
      <c r="AB338" s="4"/>
      <c r="AC338" s="4"/>
      <c r="AD338" s="4"/>
      <c r="AE338" s="4"/>
      <c r="AF338" s="4"/>
      <c r="AG338" s="4"/>
      <c r="AH338" s="4"/>
      <c r="AI338" s="4"/>
      <c r="AJ338" s="4"/>
      <c r="AK338" s="4"/>
      <c r="AL338" s="4"/>
      <c r="AM338" s="4"/>
      <c r="AN338" s="4"/>
      <c r="AO338" s="4"/>
      <c r="AW338" s="22"/>
      <c r="AX338" s="22"/>
      <c r="AY338" s="22"/>
      <c r="AZ338" s="4"/>
      <c r="BA338" s="4"/>
      <c r="BB338" s="4"/>
      <c r="BC338" s="4"/>
      <c r="BD338" s="4"/>
      <c r="BE338" s="4"/>
      <c r="CA338" s="22"/>
      <c r="CB338" s="22"/>
      <c r="CC338" s="22"/>
      <c r="CD338" s="4"/>
      <c r="CE338" s="4"/>
      <c r="CF338" s="4"/>
      <c r="CG338" s="4"/>
      <c r="CH338" s="4"/>
      <c r="CI338" s="22"/>
      <c r="CJ338" s="4"/>
      <c r="CK338" s="4"/>
      <c r="CL338" s="4"/>
      <c r="CM338" s="4"/>
      <c r="CN338" s="4"/>
    </row>
    <row r="339" spans="21:92" s="13" customFormat="1" x14ac:dyDescent="0.25">
      <c r="U339" s="22"/>
      <c r="V339" s="22"/>
      <c r="W339" s="22"/>
      <c r="X339" s="4"/>
      <c r="Y339" s="4"/>
      <c r="Z339" s="4"/>
      <c r="AA339" s="4"/>
      <c r="AB339" s="4"/>
      <c r="AC339" s="4"/>
      <c r="AD339" s="4"/>
      <c r="AE339" s="4"/>
      <c r="AF339" s="4"/>
      <c r="AG339" s="4"/>
      <c r="AH339" s="4"/>
      <c r="AI339" s="4"/>
      <c r="AJ339" s="4"/>
      <c r="AK339" s="4"/>
      <c r="AL339" s="4"/>
      <c r="AM339" s="4"/>
      <c r="AN339" s="4"/>
      <c r="AO339" s="4"/>
      <c r="AW339" s="22"/>
      <c r="AX339" s="22"/>
      <c r="AY339" s="22"/>
      <c r="AZ339" s="4"/>
      <c r="BA339" s="4"/>
      <c r="BB339" s="4"/>
      <c r="BC339" s="4"/>
      <c r="BD339" s="4"/>
      <c r="BE339" s="4"/>
      <c r="CA339" s="22"/>
      <c r="CB339" s="22"/>
      <c r="CC339" s="22"/>
      <c r="CD339" s="4"/>
      <c r="CE339" s="4"/>
      <c r="CF339" s="4"/>
      <c r="CG339" s="4"/>
      <c r="CH339" s="4"/>
      <c r="CI339" s="22"/>
      <c r="CJ339" s="4"/>
      <c r="CK339" s="4"/>
      <c r="CL339" s="4"/>
      <c r="CM339" s="4"/>
      <c r="CN339" s="4"/>
    </row>
    <row r="340" spans="21:92" s="13" customFormat="1" x14ac:dyDescent="0.25">
      <c r="U340" s="22"/>
      <c r="V340" s="22"/>
      <c r="W340" s="22"/>
      <c r="X340" s="4"/>
      <c r="Y340" s="4"/>
      <c r="Z340" s="4"/>
      <c r="AA340" s="4"/>
      <c r="AB340" s="4"/>
      <c r="AC340" s="4"/>
      <c r="AD340" s="4"/>
      <c r="AE340" s="4"/>
      <c r="AF340" s="4"/>
      <c r="AG340" s="4"/>
      <c r="AH340" s="4"/>
      <c r="AI340" s="4"/>
      <c r="AJ340" s="4"/>
      <c r="AK340" s="4"/>
      <c r="AL340" s="4"/>
      <c r="AM340" s="4"/>
      <c r="AN340" s="4"/>
      <c r="AO340" s="4"/>
      <c r="AW340" s="22"/>
      <c r="AX340" s="22"/>
      <c r="AY340" s="22"/>
      <c r="AZ340" s="4"/>
      <c r="BA340" s="4"/>
      <c r="BB340" s="4"/>
      <c r="BC340" s="4"/>
      <c r="BD340" s="4"/>
      <c r="BE340" s="4"/>
      <c r="CA340" s="22"/>
      <c r="CB340" s="22"/>
      <c r="CC340" s="22"/>
      <c r="CD340" s="4"/>
      <c r="CE340" s="4"/>
      <c r="CF340" s="4"/>
      <c r="CG340" s="4"/>
      <c r="CH340" s="4"/>
      <c r="CI340" s="22"/>
      <c r="CJ340" s="4"/>
      <c r="CK340" s="4"/>
      <c r="CL340" s="4"/>
      <c r="CM340" s="4"/>
      <c r="CN340" s="4"/>
    </row>
    <row r="341" spans="21:92" s="13" customFormat="1" x14ac:dyDescent="0.25">
      <c r="U341" s="22"/>
      <c r="V341" s="22"/>
      <c r="W341" s="22"/>
      <c r="X341" s="4"/>
      <c r="Y341" s="4"/>
      <c r="Z341" s="4"/>
      <c r="AA341" s="4"/>
      <c r="AB341" s="4"/>
      <c r="AC341" s="4"/>
      <c r="AD341" s="4"/>
      <c r="AE341" s="4"/>
      <c r="AF341" s="4"/>
      <c r="AG341" s="4"/>
      <c r="AH341" s="4"/>
      <c r="AI341" s="4"/>
      <c r="AJ341" s="4"/>
      <c r="AK341" s="4"/>
      <c r="AL341" s="4"/>
      <c r="AM341" s="4"/>
      <c r="AN341" s="4"/>
      <c r="AO341" s="4"/>
      <c r="AW341" s="22"/>
      <c r="AX341" s="22"/>
      <c r="AY341" s="22"/>
      <c r="AZ341" s="4"/>
      <c r="BA341" s="4"/>
      <c r="BB341" s="4"/>
      <c r="BC341" s="4"/>
      <c r="BD341" s="4"/>
      <c r="BE341" s="4"/>
      <c r="CA341" s="22"/>
      <c r="CB341" s="22"/>
      <c r="CC341" s="22"/>
      <c r="CD341" s="4"/>
      <c r="CE341" s="4"/>
      <c r="CF341" s="4"/>
      <c r="CG341" s="4"/>
      <c r="CH341" s="4"/>
      <c r="CI341" s="22"/>
      <c r="CJ341" s="4"/>
      <c r="CK341" s="4"/>
      <c r="CL341" s="4"/>
      <c r="CM341" s="4"/>
      <c r="CN341" s="4"/>
    </row>
    <row r="342" spans="21:92" s="13" customFormat="1" x14ac:dyDescent="0.25">
      <c r="U342" s="22"/>
      <c r="V342" s="22"/>
      <c r="W342" s="22"/>
      <c r="X342" s="4"/>
      <c r="Y342" s="4"/>
      <c r="Z342" s="4"/>
      <c r="AA342" s="4"/>
      <c r="AB342" s="4"/>
      <c r="AC342" s="4"/>
      <c r="AD342" s="4"/>
      <c r="AE342" s="4"/>
      <c r="AF342" s="4"/>
      <c r="AG342" s="4"/>
      <c r="AH342" s="4"/>
      <c r="AI342" s="4"/>
      <c r="AJ342" s="4"/>
      <c r="AK342" s="4"/>
      <c r="AL342" s="4"/>
      <c r="AM342" s="4"/>
      <c r="AN342" s="4"/>
      <c r="AO342" s="4"/>
      <c r="AW342" s="22"/>
      <c r="AX342" s="22"/>
      <c r="AY342" s="22"/>
      <c r="AZ342" s="4"/>
      <c r="BA342" s="4"/>
      <c r="BB342" s="4"/>
      <c r="BC342" s="4"/>
      <c r="BD342" s="4"/>
      <c r="BE342" s="4"/>
      <c r="CA342" s="22"/>
      <c r="CB342" s="22"/>
      <c r="CC342" s="22"/>
      <c r="CD342" s="4"/>
      <c r="CE342" s="4"/>
      <c r="CF342" s="4"/>
      <c r="CG342" s="4"/>
      <c r="CH342" s="4"/>
      <c r="CI342" s="22"/>
      <c r="CJ342" s="4"/>
      <c r="CK342" s="4"/>
      <c r="CL342" s="4"/>
      <c r="CM342" s="4"/>
      <c r="CN342" s="4"/>
    </row>
    <row r="343" spans="21:92" s="13" customFormat="1" x14ac:dyDescent="0.25">
      <c r="U343" s="22"/>
      <c r="V343" s="22"/>
      <c r="W343" s="22"/>
      <c r="X343" s="4"/>
      <c r="Y343" s="4"/>
      <c r="Z343" s="4"/>
      <c r="AA343" s="4"/>
      <c r="AB343" s="4"/>
      <c r="AC343" s="4"/>
      <c r="AD343" s="4"/>
      <c r="AE343" s="4"/>
      <c r="AF343" s="4"/>
      <c r="AG343" s="4"/>
      <c r="AH343" s="4"/>
      <c r="AI343" s="4"/>
      <c r="AJ343" s="4"/>
      <c r="AK343" s="4"/>
      <c r="AL343" s="4"/>
      <c r="AM343" s="4"/>
      <c r="AN343" s="4"/>
      <c r="AO343" s="4"/>
      <c r="AW343" s="22"/>
      <c r="AX343" s="22"/>
      <c r="AY343" s="22"/>
      <c r="AZ343" s="4"/>
      <c r="BA343" s="4"/>
      <c r="BB343" s="4"/>
      <c r="BC343" s="4"/>
      <c r="BD343" s="4"/>
      <c r="BE343" s="4"/>
      <c r="CA343" s="22"/>
      <c r="CB343" s="22"/>
      <c r="CC343" s="22"/>
      <c r="CD343" s="4"/>
      <c r="CE343" s="4"/>
      <c r="CF343" s="4"/>
      <c r="CG343" s="4"/>
      <c r="CH343" s="4"/>
      <c r="CI343" s="22"/>
      <c r="CJ343" s="4"/>
      <c r="CK343" s="4"/>
      <c r="CL343" s="4"/>
      <c r="CM343" s="4"/>
      <c r="CN343" s="4"/>
    </row>
    <row r="344" spans="21:92" s="13" customFormat="1" x14ac:dyDescent="0.25">
      <c r="U344" s="22"/>
      <c r="V344" s="22"/>
      <c r="W344" s="22"/>
      <c r="X344" s="4"/>
      <c r="Y344" s="4"/>
      <c r="Z344" s="4"/>
      <c r="AA344" s="4"/>
      <c r="AB344" s="4"/>
      <c r="AC344" s="4"/>
      <c r="AD344" s="4"/>
      <c r="AE344" s="4"/>
      <c r="AF344" s="4"/>
      <c r="AG344" s="4"/>
      <c r="AH344" s="4"/>
      <c r="AI344" s="4"/>
      <c r="AJ344" s="4"/>
      <c r="AK344" s="4"/>
      <c r="AL344" s="4"/>
      <c r="AM344" s="4"/>
      <c r="AN344" s="4"/>
      <c r="AO344" s="4"/>
      <c r="AW344" s="22"/>
      <c r="AX344" s="22"/>
      <c r="AY344" s="22"/>
      <c r="AZ344" s="4"/>
      <c r="BA344" s="4"/>
      <c r="BB344" s="4"/>
      <c r="BC344" s="4"/>
      <c r="BD344" s="4"/>
      <c r="BE344" s="4"/>
      <c r="CA344" s="22"/>
      <c r="CB344" s="22"/>
      <c r="CC344" s="22"/>
      <c r="CD344" s="4"/>
      <c r="CE344" s="4"/>
      <c r="CF344" s="4"/>
      <c r="CG344" s="4"/>
      <c r="CH344" s="4"/>
      <c r="CI344" s="22"/>
      <c r="CJ344" s="4"/>
      <c r="CK344" s="4"/>
      <c r="CL344" s="4"/>
      <c r="CM344" s="4"/>
      <c r="CN344" s="4"/>
    </row>
    <row r="345" spans="21:92" s="13" customFormat="1" x14ac:dyDescent="0.25">
      <c r="U345" s="22"/>
      <c r="V345" s="22"/>
      <c r="W345" s="22"/>
      <c r="X345" s="4"/>
      <c r="Y345" s="4"/>
      <c r="Z345" s="4"/>
      <c r="AA345" s="4"/>
      <c r="AB345" s="4"/>
      <c r="AC345" s="4"/>
      <c r="AD345" s="4"/>
      <c r="AE345" s="4"/>
      <c r="AF345" s="4"/>
      <c r="AG345" s="4"/>
      <c r="AH345" s="4"/>
      <c r="AI345" s="4"/>
      <c r="AJ345" s="4"/>
      <c r="AK345" s="4"/>
      <c r="AL345" s="4"/>
      <c r="AM345" s="4"/>
      <c r="AN345" s="4"/>
      <c r="AO345" s="4"/>
      <c r="AW345" s="22"/>
      <c r="AX345" s="22"/>
      <c r="AY345" s="22"/>
      <c r="AZ345" s="4"/>
      <c r="BA345" s="4"/>
      <c r="BB345" s="4"/>
      <c r="BC345" s="4"/>
      <c r="BD345" s="4"/>
      <c r="BE345" s="4"/>
      <c r="CA345" s="22"/>
      <c r="CB345" s="22"/>
      <c r="CC345" s="22"/>
      <c r="CD345" s="4"/>
      <c r="CE345" s="4"/>
      <c r="CF345" s="4"/>
      <c r="CG345" s="4"/>
      <c r="CH345" s="4"/>
      <c r="CI345" s="22"/>
      <c r="CJ345" s="4"/>
      <c r="CK345" s="4"/>
      <c r="CL345" s="4"/>
      <c r="CM345" s="4"/>
      <c r="CN345" s="4"/>
    </row>
    <row r="346" spans="21:92" s="13" customFormat="1" x14ac:dyDescent="0.25">
      <c r="U346" s="22"/>
      <c r="V346" s="22"/>
      <c r="W346" s="22"/>
      <c r="X346" s="4"/>
      <c r="Y346" s="4"/>
      <c r="Z346" s="4"/>
      <c r="AA346" s="4"/>
      <c r="AB346" s="4"/>
      <c r="AC346" s="4"/>
      <c r="AD346" s="4"/>
      <c r="AE346" s="4"/>
      <c r="AF346" s="4"/>
      <c r="AG346" s="4"/>
      <c r="AH346" s="4"/>
      <c r="AI346" s="4"/>
      <c r="AJ346" s="4"/>
      <c r="AK346" s="4"/>
      <c r="AL346" s="4"/>
      <c r="AM346" s="4"/>
      <c r="AN346" s="4"/>
      <c r="AO346" s="4"/>
      <c r="AW346" s="22"/>
      <c r="AX346" s="22"/>
      <c r="AY346" s="22"/>
      <c r="AZ346" s="4"/>
      <c r="BA346" s="4"/>
      <c r="BB346" s="4"/>
      <c r="BC346" s="4"/>
      <c r="BD346" s="4"/>
      <c r="BE346" s="4"/>
      <c r="CA346" s="22"/>
      <c r="CB346" s="22"/>
      <c r="CC346" s="22"/>
      <c r="CD346" s="4"/>
      <c r="CE346" s="4"/>
      <c r="CF346" s="4"/>
      <c r="CG346" s="4"/>
      <c r="CH346" s="4"/>
      <c r="CI346" s="22"/>
      <c r="CJ346" s="4"/>
      <c r="CK346" s="4"/>
      <c r="CL346" s="4"/>
      <c r="CM346" s="4"/>
      <c r="CN346" s="4"/>
    </row>
    <row r="347" spans="21:92" s="13" customFormat="1" x14ac:dyDescent="0.25">
      <c r="U347" s="22"/>
      <c r="V347" s="22"/>
      <c r="W347" s="22"/>
      <c r="X347" s="4"/>
      <c r="Y347" s="4"/>
      <c r="Z347" s="4"/>
      <c r="AA347" s="4"/>
      <c r="AB347" s="4"/>
      <c r="AC347" s="4"/>
      <c r="AD347" s="4"/>
      <c r="AE347" s="4"/>
      <c r="AF347" s="4"/>
      <c r="AG347" s="4"/>
      <c r="AH347" s="4"/>
      <c r="AI347" s="4"/>
      <c r="AJ347" s="4"/>
      <c r="AK347" s="4"/>
      <c r="AL347" s="4"/>
      <c r="AM347" s="4"/>
      <c r="AN347" s="4"/>
      <c r="AO347" s="4"/>
      <c r="AW347" s="22"/>
      <c r="AX347" s="22"/>
      <c r="AY347" s="22"/>
      <c r="AZ347" s="4"/>
      <c r="BA347" s="4"/>
      <c r="BB347" s="4"/>
      <c r="BC347" s="4"/>
      <c r="BD347" s="4"/>
      <c r="BE347" s="4"/>
      <c r="CA347" s="22"/>
      <c r="CB347" s="22"/>
      <c r="CC347" s="22"/>
      <c r="CD347" s="4"/>
      <c r="CE347" s="4"/>
      <c r="CF347" s="4"/>
      <c r="CG347" s="4"/>
      <c r="CH347" s="4"/>
      <c r="CI347" s="22"/>
      <c r="CJ347" s="4"/>
      <c r="CK347" s="4"/>
      <c r="CL347" s="4"/>
      <c r="CM347" s="4"/>
      <c r="CN347" s="4"/>
    </row>
    <row r="348" spans="21:92" s="13" customFormat="1" x14ac:dyDescent="0.25">
      <c r="U348" s="22"/>
      <c r="V348" s="22"/>
      <c r="W348" s="22"/>
      <c r="X348" s="4"/>
      <c r="Y348" s="4"/>
      <c r="Z348" s="4"/>
      <c r="AA348" s="4"/>
      <c r="AB348" s="4"/>
      <c r="AC348" s="4"/>
      <c r="AD348" s="4"/>
      <c r="AE348" s="4"/>
      <c r="AF348" s="4"/>
      <c r="AG348" s="4"/>
      <c r="AH348" s="4"/>
      <c r="AI348" s="4"/>
      <c r="AJ348" s="4"/>
      <c r="AK348" s="4"/>
      <c r="AL348" s="4"/>
      <c r="AM348" s="4"/>
      <c r="AN348" s="4"/>
      <c r="AO348" s="4"/>
      <c r="AW348" s="22"/>
      <c r="AX348" s="22"/>
      <c r="AY348" s="22"/>
      <c r="AZ348" s="4"/>
      <c r="BA348" s="4"/>
      <c r="BB348" s="4"/>
      <c r="BC348" s="4"/>
      <c r="BD348" s="4"/>
      <c r="BE348" s="4"/>
      <c r="CA348" s="22"/>
      <c r="CB348" s="22"/>
      <c r="CC348" s="22"/>
      <c r="CD348" s="4"/>
      <c r="CE348" s="4"/>
      <c r="CF348" s="4"/>
      <c r="CG348" s="4"/>
      <c r="CH348" s="4"/>
      <c r="CI348" s="22"/>
      <c r="CJ348" s="4"/>
      <c r="CK348" s="4"/>
      <c r="CL348" s="4"/>
      <c r="CM348" s="4"/>
      <c r="CN348" s="4"/>
    </row>
    <row r="349" spans="21:92" s="13" customFormat="1" x14ac:dyDescent="0.25">
      <c r="U349" s="22"/>
      <c r="V349" s="22"/>
      <c r="W349" s="22"/>
      <c r="X349" s="4"/>
      <c r="Y349" s="4"/>
      <c r="Z349" s="4"/>
      <c r="AA349" s="4"/>
      <c r="AB349" s="4"/>
      <c r="AC349" s="4"/>
      <c r="AD349" s="4"/>
      <c r="AE349" s="4"/>
      <c r="AF349" s="4"/>
      <c r="AG349" s="4"/>
      <c r="AH349" s="4"/>
      <c r="AI349" s="4"/>
      <c r="AJ349" s="4"/>
      <c r="AK349" s="4"/>
      <c r="AL349" s="4"/>
      <c r="AM349" s="4"/>
      <c r="AN349" s="4"/>
      <c r="AO349" s="4"/>
      <c r="AW349" s="22"/>
      <c r="AX349" s="22"/>
      <c r="AY349" s="22"/>
      <c r="AZ349" s="4"/>
      <c r="BA349" s="4"/>
      <c r="BB349" s="4"/>
      <c r="BC349" s="4"/>
      <c r="BD349" s="4"/>
      <c r="BE349" s="4"/>
      <c r="CA349" s="22"/>
      <c r="CB349" s="22"/>
      <c r="CC349" s="22"/>
      <c r="CD349" s="4"/>
      <c r="CE349" s="4"/>
      <c r="CF349" s="4"/>
      <c r="CG349" s="4"/>
      <c r="CH349" s="4"/>
      <c r="CI349" s="22"/>
      <c r="CJ349" s="4"/>
      <c r="CK349" s="4"/>
      <c r="CL349" s="4"/>
      <c r="CM349" s="4"/>
      <c r="CN349" s="4"/>
    </row>
    <row r="350" spans="21:92" s="13" customFormat="1" x14ac:dyDescent="0.25">
      <c r="U350" s="22"/>
      <c r="V350" s="22"/>
      <c r="W350" s="22"/>
      <c r="X350" s="4"/>
      <c r="Y350" s="4"/>
      <c r="Z350" s="4"/>
      <c r="AA350" s="4"/>
      <c r="AB350" s="4"/>
      <c r="AC350" s="4"/>
      <c r="AD350" s="4"/>
      <c r="AE350" s="4"/>
      <c r="AF350" s="4"/>
      <c r="AG350" s="4"/>
      <c r="AH350" s="4"/>
      <c r="AI350" s="4"/>
      <c r="AJ350" s="4"/>
      <c r="AK350" s="4"/>
      <c r="AL350" s="4"/>
      <c r="AM350" s="4"/>
      <c r="AN350" s="4"/>
      <c r="AO350" s="4"/>
      <c r="AW350" s="22"/>
      <c r="AX350" s="22"/>
      <c r="AY350" s="22"/>
      <c r="AZ350" s="4"/>
      <c r="BA350" s="4"/>
      <c r="BB350" s="4"/>
      <c r="BC350" s="4"/>
      <c r="BD350" s="4"/>
      <c r="BE350" s="4"/>
      <c r="CA350" s="22"/>
      <c r="CB350" s="22"/>
      <c r="CC350" s="22"/>
      <c r="CD350" s="4"/>
      <c r="CE350" s="4"/>
      <c r="CF350" s="4"/>
      <c r="CG350" s="4"/>
      <c r="CH350" s="4"/>
      <c r="CI350" s="22"/>
      <c r="CJ350" s="4"/>
      <c r="CK350" s="4"/>
      <c r="CL350" s="4"/>
      <c r="CM350" s="4"/>
      <c r="CN350" s="4"/>
    </row>
    <row r="351" spans="21:92" s="13" customFormat="1" x14ac:dyDescent="0.25">
      <c r="U351" s="22"/>
      <c r="V351" s="22"/>
      <c r="W351" s="22"/>
      <c r="X351" s="4"/>
      <c r="Y351" s="4"/>
      <c r="Z351" s="4"/>
      <c r="AA351" s="4"/>
      <c r="AB351" s="4"/>
      <c r="AC351" s="4"/>
      <c r="AD351" s="4"/>
      <c r="AE351" s="4"/>
      <c r="AF351" s="4"/>
      <c r="AG351" s="4"/>
      <c r="AH351" s="4"/>
      <c r="AI351" s="4"/>
      <c r="AJ351" s="4"/>
      <c r="AK351" s="4"/>
      <c r="AL351" s="4"/>
      <c r="AM351" s="4"/>
      <c r="AN351" s="4"/>
      <c r="AO351" s="4"/>
      <c r="AW351" s="22"/>
      <c r="AX351" s="22"/>
      <c r="AY351" s="22"/>
      <c r="AZ351" s="4"/>
      <c r="BA351" s="4"/>
      <c r="BB351" s="4"/>
      <c r="BC351" s="4"/>
      <c r="BD351" s="4"/>
      <c r="BE351" s="4"/>
      <c r="CA351" s="22"/>
      <c r="CB351" s="22"/>
      <c r="CC351" s="22"/>
      <c r="CD351" s="4"/>
      <c r="CE351" s="4"/>
      <c r="CF351" s="4"/>
      <c r="CG351" s="4"/>
      <c r="CH351" s="4"/>
      <c r="CI351" s="22"/>
      <c r="CJ351" s="4"/>
      <c r="CK351" s="4"/>
      <c r="CL351" s="4"/>
      <c r="CM351" s="4"/>
      <c r="CN351" s="4"/>
    </row>
    <row r="352" spans="21:92" s="13" customFormat="1" x14ac:dyDescent="0.25">
      <c r="U352" s="22"/>
      <c r="V352" s="22"/>
      <c r="W352" s="22"/>
      <c r="X352" s="4"/>
      <c r="Y352" s="4"/>
      <c r="Z352" s="4"/>
      <c r="AA352" s="4"/>
      <c r="AB352" s="4"/>
      <c r="AC352" s="4"/>
      <c r="AD352" s="4"/>
      <c r="AE352" s="4"/>
      <c r="AF352" s="4"/>
      <c r="AG352" s="4"/>
      <c r="AH352" s="4"/>
      <c r="AI352" s="4"/>
      <c r="AJ352" s="4"/>
      <c r="AK352" s="4"/>
      <c r="AL352" s="4"/>
      <c r="AM352" s="4"/>
      <c r="AN352" s="4"/>
      <c r="AO352" s="4"/>
      <c r="AW352" s="22"/>
      <c r="AX352" s="22"/>
      <c r="AY352" s="22"/>
      <c r="AZ352" s="4"/>
      <c r="BA352" s="4"/>
      <c r="BB352" s="4"/>
      <c r="BC352" s="4"/>
      <c r="BD352" s="4"/>
      <c r="BE352" s="4"/>
      <c r="CA352" s="22"/>
      <c r="CB352" s="22"/>
      <c r="CC352" s="22"/>
      <c r="CD352" s="4"/>
      <c r="CE352" s="4"/>
      <c r="CF352" s="4"/>
      <c r="CG352" s="4"/>
      <c r="CH352" s="4"/>
      <c r="CI352" s="22"/>
      <c r="CJ352" s="4"/>
      <c r="CK352" s="4"/>
      <c r="CL352" s="4"/>
      <c r="CM352" s="4"/>
      <c r="CN352" s="4"/>
    </row>
    <row r="353" spans="21:92" s="13" customFormat="1" x14ac:dyDescent="0.25">
      <c r="U353" s="22"/>
      <c r="V353" s="22"/>
      <c r="W353" s="22"/>
      <c r="X353" s="4"/>
      <c r="Y353" s="4"/>
      <c r="Z353" s="4"/>
      <c r="AA353" s="4"/>
      <c r="AB353" s="4"/>
      <c r="AC353" s="4"/>
      <c r="AD353" s="4"/>
      <c r="AE353" s="4"/>
      <c r="AF353" s="4"/>
      <c r="AG353" s="4"/>
      <c r="AH353" s="4"/>
      <c r="AI353" s="4"/>
      <c r="AJ353" s="4"/>
      <c r="AK353" s="4"/>
      <c r="AL353" s="4"/>
      <c r="AM353" s="4"/>
      <c r="AN353" s="4"/>
      <c r="AO353" s="4"/>
      <c r="AW353" s="22"/>
      <c r="AX353" s="22"/>
      <c r="AY353" s="22"/>
      <c r="AZ353" s="4"/>
      <c r="BA353" s="4"/>
      <c r="BB353" s="4"/>
      <c r="BC353" s="4"/>
      <c r="BD353" s="4"/>
      <c r="BE353" s="4"/>
      <c r="CA353" s="22"/>
      <c r="CB353" s="22"/>
      <c r="CC353" s="22"/>
      <c r="CD353" s="4"/>
      <c r="CE353" s="4"/>
      <c r="CF353" s="4"/>
      <c r="CG353" s="4"/>
      <c r="CH353" s="4"/>
      <c r="CI353" s="22"/>
      <c r="CJ353" s="4"/>
      <c r="CK353" s="4"/>
      <c r="CL353" s="4"/>
      <c r="CM353" s="4"/>
      <c r="CN353" s="4"/>
    </row>
    <row r="354" spans="21:92" s="13" customFormat="1" x14ac:dyDescent="0.25">
      <c r="U354" s="22"/>
      <c r="V354" s="22"/>
      <c r="W354" s="22"/>
      <c r="X354" s="4"/>
      <c r="Y354" s="4"/>
      <c r="Z354" s="4"/>
      <c r="AA354" s="4"/>
      <c r="AB354" s="4"/>
      <c r="AC354" s="4"/>
      <c r="AD354" s="4"/>
      <c r="AE354" s="4"/>
      <c r="AF354" s="4"/>
      <c r="AG354" s="4"/>
      <c r="AH354" s="4"/>
      <c r="AI354" s="4"/>
      <c r="AJ354" s="4"/>
      <c r="AK354" s="4"/>
      <c r="AL354" s="4"/>
      <c r="AM354" s="4"/>
      <c r="AN354" s="4"/>
      <c r="AO354" s="4"/>
      <c r="AW354" s="22"/>
      <c r="AX354" s="22"/>
      <c r="AY354" s="22"/>
      <c r="AZ354" s="4"/>
      <c r="BA354" s="4"/>
      <c r="BB354" s="4"/>
      <c r="BC354" s="4"/>
      <c r="BD354" s="4"/>
      <c r="BE354" s="4"/>
      <c r="CA354" s="22"/>
      <c r="CB354" s="22"/>
      <c r="CC354" s="22"/>
      <c r="CD354" s="4"/>
      <c r="CE354" s="4"/>
      <c r="CF354" s="4"/>
      <c r="CG354" s="4"/>
      <c r="CH354" s="4"/>
      <c r="CI354" s="22"/>
      <c r="CJ354" s="4"/>
      <c r="CK354" s="4"/>
      <c r="CL354" s="4"/>
      <c r="CM354" s="4"/>
      <c r="CN354" s="4"/>
    </row>
    <row r="355" spans="21:92" s="13" customFormat="1" x14ac:dyDescent="0.25">
      <c r="U355" s="22"/>
      <c r="V355" s="22"/>
      <c r="W355" s="22"/>
      <c r="X355" s="4"/>
      <c r="Y355" s="4"/>
      <c r="Z355" s="4"/>
      <c r="AA355" s="4"/>
      <c r="AB355" s="4"/>
      <c r="AC355" s="4"/>
      <c r="AD355" s="4"/>
      <c r="AE355" s="4"/>
      <c r="AF355" s="4"/>
      <c r="AG355" s="4"/>
      <c r="AH355" s="4"/>
      <c r="AI355" s="4"/>
      <c r="AJ355" s="4"/>
      <c r="AK355" s="4"/>
      <c r="AL355" s="4"/>
      <c r="AM355" s="4"/>
      <c r="AN355" s="4"/>
      <c r="AO355" s="4"/>
      <c r="AW355" s="22"/>
      <c r="AX355" s="22"/>
      <c r="AY355" s="22"/>
      <c r="AZ355" s="4"/>
      <c r="BA355" s="4"/>
      <c r="BB355" s="4"/>
      <c r="BC355" s="4"/>
      <c r="BD355" s="4"/>
      <c r="BE355" s="4"/>
      <c r="CA355" s="22"/>
      <c r="CB355" s="22"/>
      <c r="CC355" s="22"/>
      <c r="CD355" s="4"/>
      <c r="CE355" s="4"/>
      <c r="CF355" s="4"/>
      <c r="CG355" s="4"/>
      <c r="CH355" s="4"/>
      <c r="CI355" s="22"/>
      <c r="CJ355" s="4"/>
      <c r="CK355" s="4"/>
      <c r="CL355" s="4"/>
      <c r="CM355" s="4"/>
      <c r="CN355" s="4"/>
    </row>
    <row r="356" spans="21:92" s="13" customFormat="1" x14ac:dyDescent="0.25">
      <c r="U356" s="22"/>
      <c r="V356" s="22"/>
      <c r="W356" s="22"/>
      <c r="X356" s="4"/>
      <c r="Y356" s="4"/>
      <c r="Z356" s="4"/>
      <c r="AA356" s="4"/>
      <c r="AB356" s="4"/>
      <c r="AC356" s="4"/>
      <c r="AD356" s="4"/>
      <c r="AE356" s="4"/>
      <c r="AF356" s="4"/>
      <c r="AG356" s="4"/>
      <c r="AH356" s="4"/>
      <c r="AI356" s="4"/>
      <c r="AJ356" s="4"/>
      <c r="AK356" s="4"/>
      <c r="AL356" s="4"/>
      <c r="AM356" s="4"/>
      <c r="AN356" s="4"/>
      <c r="AO356" s="4"/>
      <c r="AW356" s="22"/>
      <c r="AX356" s="22"/>
      <c r="AY356" s="22"/>
      <c r="AZ356" s="4"/>
      <c r="BA356" s="4"/>
      <c r="BB356" s="4"/>
      <c r="BC356" s="4"/>
      <c r="BD356" s="4"/>
      <c r="BE356" s="4"/>
      <c r="CA356" s="22"/>
      <c r="CB356" s="22"/>
      <c r="CC356" s="22"/>
      <c r="CD356" s="4"/>
      <c r="CE356" s="4"/>
      <c r="CF356" s="4"/>
      <c r="CG356" s="4"/>
      <c r="CH356" s="4"/>
      <c r="CI356" s="22"/>
      <c r="CJ356" s="4"/>
      <c r="CK356" s="4"/>
      <c r="CL356" s="4"/>
      <c r="CM356" s="4"/>
      <c r="CN356" s="4"/>
    </row>
    <row r="357" spans="21:92" s="13" customFormat="1" x14ac:dyDescent="0.25">
      <c r="U357" s="22"/>
      <c r="V357" s="22"/>
      <c r="W357" s="22"/>
      <c r="X357" s="4"/>
      <c r="Y357" s="4"/>
      <c r="Z357" s="4"/>
      <c r="AA357" s="4"/>
      <c r="AB357" s="4"/>
      <c r="AC357" s="4"/>
      <c r="AD357" s="4"/>
      <c r="AE357" s="4"/>
      <c r="AF357" s="4"/>
      <c r="AG357" s="4"/>
      <c r="AH357" s="4"/>
      <c r="AI357" s="4"/>
      <c r="AJ357" s="4"/>
      <c r="AK357" s="4"/>
      <c r="AL357" s="4"/>
      <c r="AM357" s="4"/>
      <c r="AN357" s="4"/>
      <c r="AO357" s="4"/>
      <c r="AW357" s="22"/>
      <c r="AX357" s="22"/>
      <c r="AY357" s="22"/>
      <c r="AZ357" s="4"/>
      <c r="BA357" s="4"/>
      <c r="BB357" s="4"/>
      <c r="BC357" s="4"/>
      <c r="BD357" s="4"/>
      <c r="BE357" s="4"/>
      <c r="CA357" s="22"/>
      <c r="CB357" s="22"/>
      <c r="CC357" s="22"/>
      <c r="CD357" s="4"/>
      <c r="CE357" s="4"/>
      <c r="CF357" s="4"/>
      <c r="CG357" s="4"/>
      <c r="CH357" s="4"/>
      <c r="CI357" s="22"/>
      <c r="CJ357" s="4"/>
      <c r="CK357" s="4"/>
      <c r="CL357" s="4"/>
      <c r="CM357" s="4"/>
      <c r="CN357" s="4"/>
    </row>
    <row r="358" spans="21:92" s="13" customFormat="1" x14ac:dyDescent="0.25">
      <c r="U358" s="22"/>
      <c r="V358" s="22"/>
      <c r="W358" s="22"/>
      <c r="X358" s="4"/>
      <c r="Y358" s="4"/>
      <c r="Z358" s="4"/>
      <c r="AA358" s="4"/>
      <c r="AB358" s="4"/>
      <c r="AC358" s="4"/>
      <c r="AD358" s="4"/>
      <c r="AE358" s="4"/>
      <c r="AF358" s="4"/>
      <c r="AG358" s="4"/>
      <c r="AH358" s="4"/>
      <c r="AI358" s="4"/>
      <c r="AJ358" s="4"/>
      <c r="AK358" s="4"/>
      <c r="AL358" s="4"/>
      <c r="AM358" s="4"/>
      <c r="AN358" s="4"/>
      <c r="AO358" s="4"/>
      <c r="AW358" s="22"/>
      <c r="AX358" s="22"/>
      <c r="AY358" s="22"/>
      <c r="AZ358" s="4"/>
      <c r="BA358" s="4"/>
      <c r="BB358" s="4"/>
      <c r="BC358" s="4"/>
      <c r="BD358" s="4"/>
      <c r="BE358" s="4"/>
      <c r="CA358" s="22"/>
      <c r="CB358" s="22"/>
      <c r="CC358" s="22"/>
      <c r="CD358" s="4"/>
      <c r="CE358" s="4"/>
      <c r="CF358" s="4"/>
      <c r="CG358" s="4"/>
      <c r="CH358" s="4"/>
      <c r="CI358" s="22"/>
      <c r="CJ358" s="4"/>
      <c r="CK358" s="4"/>
      <c r="CL358" s="4"/>
      <c r="CM358" s="4"/>
      <c r="CN358" s="4"/>
    </row>
    <row r="359" spans="21:92" s="13" customFormat="1" x14ac:dyDescent="0.25">
      <c r="U359" s="22"/>
      <c r="V359" s="22"/>
      <c r="W359" s="22"/>
      <c r="X359" s="4"/>
      <c r="Y359" s="4"/>
      <c r="Z359" s="4"/>
      <c r="AA359" s="4"/>
      <c r="AB359" s="4"/>
      <c r="AC359" s="4"/>
      <c r="AD359" s="4"/>
      <c r="AE359" s="4"/>
      <c r="AF359" s="4"/>
      <c r="AG359" s="4"/>
      <c r="AH359" s="4"/>
      <c r="AI359" s="4"/>
      <c r="AJ359" s="4"/>
      <c r="AK359" s="4"/>
      <c r="AL359" s="4"/>
      <c r="AM359" s="4"/>
      <c r="AN359" s="4"/>
      <c r="AO359" s="4"/>
      <c r="AW359" s="22"/>
      <c r="AX359" s="22"/>
      <c r="AY359" s="22"/>
      <c r="AZ359" s="4"/>
      <c r="BA359" s="4"/>
      <c r="BB359" s="4"/>
      <c r="BC359" s="4"/>
      <c r="BD359" s="4"/>
      <c r="BE359" s="4"/>
      <c r="CA359" s="22"/>
      <c r="CB359" s="22"/>
      <c r="CC359" s="22"/>
      <c r="CD359" s="4"/>
      <c r="CE359" s="4"/>
      <c r="CF359" s="4"/>
      <c r="CG359" s="4"/>
      <c r="CH359" s="4"/>
      <c r="CI359" s="22"/>
      <c r="CJ359" s="4"/>
      <c r="CK359" s="4"/>
      <c r="CL359" s="4"/>
      <c r="CM359" s="4"/>
      <c r="CN359" s="4"/>
    </row>
    <row r="360" spans="21:92" s="13" customFormat="1" x14ac:dyDescent="0.25">
      <c r="U360" s="22"/>
      <c r="V360" s="22"/>
      <c r="W360" s="22"/>
      <c r="X360" s="4"/>
      <c r="Y360" s="4"/>
      <c r="Z360" s="4"/>
      <c r="AA360" s="4"/>
      <c r="AB360" s="4"/>
      <c r="AC360" s="4"/>
      <c r="AD360" s="4"/>
      <c r="AE360" s="4"/>
      <c r="AF360" s="4"/>
      <c r="AG360" s="4"/>
      <c r="AH360" s="4"/>
      <c r="AI360" s="4"/>
      <c r="AJ360" s="4"/>
      <c r="AK360" s="4"/>
      <c r="AL360" s="4"/>
      <c r="AM360" s="4"/>
      <c r="AN360" s="4"/>
      <c r="AO360" s="4"/>
      <c r="AW360" s="22"/>
      <c r="AX360" s="22"/>
      <c r="AY360" s="22"/>
      <c r="AZ360" s="4"/>
      <c r="BA360" s="4"/>
      <c r="BB360" s="4"/>
      <c r="BC360" s="4"/>
      <c r="BD360" s="4"/>
      <c r="BE360" s="4"/>
      <c r="CA360" s="22"/>
      <c r="CB360" s="22"/>
      <c r="CC360" s="22"/>
      <c r="CD360" s="4"/>
      <c r="CE360" s="4"/>
      <c r="CF360" s="4"/>
      <c r="CG360" s="4"/>
      <c r="CH360" s="4"/>
      <c r="CI360" s="22"/>
      <c r="CJ360" s="4"/>
      <c r="CK360" s="4"/>
      <c r="CL360" s="4"/>
      <c r="CM360" s="4"/>
      <c r="CN360" s="4"/>
    </row>
    <row r="361" spans="21:92" s="13" customFormat="1" x14ac:dyDescent="0.25">
      <c r="U361" s="22"/>
      <c r="V361" s="22"/>
      <c r="W361" s="22"/>
      <c r="X361" s="4"/>
      <c r="Y361" s="4"/>
      <c r="Z361" s="4"/>
      <c r="AA361" s="4"/>
      <c r="AB361" s="4"/>
      <c r="AC361" s="4"/>
      <c r="AD361" s="4"/>
      <c r="AE361" s="4"/>
      <c r="AF361" s="4"/>
      <c r="AG361" s="4"/>
      <c r="AH361" s="4"/>
      <c r="AI361" s="4"/>
      <c r="AJ361" s="4"/>
      <c r="AK361" s="4"/>
      <c r="AL361" s="4"/>
      <c r="AM361" s="4"/>
      <c r="AN361" s="4"/>
      <c r="AO361" s="4"/>
      <c r="AW361" s="22"/>
      <c r="AX361" s="22"/>
      <c r="AY361" s="22"/>
      <c r="AZ361" s="4"/>
      <c r="BA361" s="4"/>
      <c r="BB361" s="4"/>
      <c r="BC361" s="4"/>
      <c r="BD361" s="4"/>
      <c r="BE361" s="4"/>
      <c r="CA361" s="22"/>
      <c r="CB361" s="22"/>
      <c r="CC361" s="22"/>
      <c r="CD361" s="4"/>
      <c r="CE361" s="4"/>
      <c r="CF361" s="4"/>
      <c r="CG361" s="4"/>
      <c r="CH361" s="4"/>
      <c r="CI361" s="22"/>
      <c r="CJ361" s="4"/>
      <c r="CK361" s="4"/>
      <c r="CL361" s="4"/>
      <c r="CM361" s="4"/>
      <c r="CN361" s="4"/>
    </row>
    <row r="362" spans="21:92" s="13" customFormat="1" x14ac:dyDescent="0.25">
      <c r="U362" s="22"/>
      <c r="V362" s="22"/>
      <c r="W362" s="22"/>
      <c r="X362" s="4"/>
      <c r="Y362" s="4"/>
      <c r="Z362" s="4"/>
      <c r="AA362" s="4"/>
      <c r="AB362" s="4"/>
      <c r="AC362" s="4"/>
      <c r="AD362" s="4"/>
      <c r="AE362" s="4"/>
      <c r="AF362" s="4"/>
      <c r="AG362" s="4"/>
      <c r="AH362" s="4"/>
      <c r="AI362" s="4"/>
      <c r="AJ362" s="4"/>
      <c r="AK362" s="4"/>
      <c r="AL362" s="4"/>
      <c r="AM362" s="4"/>
      <c r="AN362" s="4"/>
      <c r="AO362" s="4"/>
      <c r="AW362" s="22"/>
      <c r="AX362" s="22"/>
      <c r="AY362" s="22"/>
      <c r="AZ362" s="4"/>
      <c r="BA362" s="4"/>
      <c r="BB362" s="4"/>
      <c r="BC362" s="4"/>
      <c r="BD362" s="4"/>
      <c r="BE362" s="4"/>
      <c r="CA362" s="22"/>
      <c r="CB362" s="22"/>
      <c r="CC362" s="22"/>
      <c r="CD362" s="4"/>
      <c r="CE362" s="4"/>
      <c r="CF362" s="4"/>
      <c r="CG362" s="4"/>
      <c r="CH362" s="4"/>
      <c r="CI362" s="22"/>
      <c r="CJ362" s="4"/>
      <c r="CK362" s="4"/>
      <c r="CL362" s="4"/>
      <c r="CM362" s="4"/>
      <c r="CN362" s="4"/>
    </row>
    <row r="363" spans="21:92" s="13" customFormat="1" x14ac:dyDescent="0.25">
      <c r="U363" s="22"/>
      <c r="V363" s="22"/>
      <c r="W363" s="22"/>
      <c r="X363" s="4"/>
      <c r="Y363" s="4"/>
      <c r="Z363" s="4"/>
      <c r="AA363" s="4"/>
      <c r="AB363" s="4"/>
      <c r="AC363" s="4"/>
      <c r="AD363" s="4"/>
      <c r="AE363" s="4"/>
      <c r="AF363" s="4"/>
      <c r="AG363" s="4"/>
      <c r="AH363" s="4"/>
      <c r="AI363" s="4"/>
      <c r="AJ363" s="4"/>
      <c r="AK363" s="4"/>
      <c r="AL363" s="4"/>
      <c r="AM363" s="4"/>
      <c r="AN363" s="4"/>
      <c r="AO363" s="4"/>
      <c r="AW363" s="22"/>
      <c r="AX363" s="22"/>
      <c r="AY363" s="22"/>
      <c r="AZ363" s="4"/>
      <c r="BA363" s="4"/>
      <c r="BB363" s="4"/>
      <c r="BC363" s="4"/>
      <c r="BD363" s="4"/>
      <c r="BE363" s="4"/>
      <c r="CA363" s="22"/>
      <c r="CB363" s="22"/>
      <c r="CC363" s="22"/>
      <c r="CD363" s="4"/>
      <c r="CE363" s="4"/>
      <c r="CF363" s="4"/>
      <c r="CG363" s="4"/>
      <c r="CH363" s="4"/>
      <c r="CI363" s="22"/>
      <c r="CJ363" s="4"/>
      <c r="CK363" s="4"/>
      <c r="CL363" s="4"/>
      <c r="CM363" s="4"/>
      <c r="CN363" s="4"/>
    </row>
    <row r="364" spans="21:92" s="13" customFormat="1" x14ac:dyDescent="0.25">
      <c r="U364" s="22"/>
      <c r="V364" s="22"/>
      <c r="W364" s="22"/>
      <c r="X364" s="4"/>
      <c r="Y364" s="4"/>
      <c r="Z364" s="4"/>
      <c r="AA364" s="4"/>
      <c r="AB364" s="4"/>
      <c r="AC364" s="4"/>
      <c r="AD364" s="4"/>
      <c r="AE364" s="4"/>
      <c r="AF364" s="4"/>
      <c r="AG364" s="4"/>
      <c r="AH364" s="4"/>
      <c r="AI364" s="4"/>
      <c r="AJ364" s="4"/>
      <c r="AK364" s="4"/>
      <c r="AL364" s="4"/>
      <c r="AM364" s="4"/>
      <c r="AN364" s="4"/>
      <c r="AO364" s="4"/>
      <c r="AW364" s="22"/>
      <c r="AX364" s="22"/>
      <c r="AY364" s="22"/>
      <c r="AZ364" s="4"/>
      <c r="BA364" s="4"/>
      <c r="BB364" s="4"/>
      <c r="BC364" s="4"/>
      <c r="BD364" s="4"/>
      <c r="BE364" s="4"/>
      <c r="CA364" s="22"/>
      <c r="CB364" s="22"/>
      <c r="CC364" s="22"/>
      <c r="CD364" s="4"/>
      <c r="CE364" s="4"/>
      <c r="CF364" s="4"/>
      <c r="CG364" s="4"/>
      <c r="CH364" s="4"/>
      <c r="CI364" s="22"/>
      <c r="CJ364" s="4"/>
      <c r="CK364" s="4"/>
      <c r="CL364" s="4"/>
      <c r="CM364" s="4"/>
      <c r="CN364" s="4"/>
    </row>
    <row r="365" spans="21:92" s="13" customFormat="1" x14ac:dyDescent="0.25">
      <c r="U365" s="22"/>
      <c r="V365" s="22"/>
      <c r="W365" s="22"/>
      <c r="X365" s="4"/>
      <c r="Y365" s="4"/>
      <c r="Z365" s="4"/>
      <c r="AA365" s="4"/>
      <c r="AB365" s="4"/>
      <c r="AC365" s="4"/>
      <c r="AD365" s="4"/>
      <c r="AE365" s="4"/>
      <c r="AF365" s="4"/>
      <c r="AG365" s="4"/>
      <c r="AH365" s="4"/>
      <c r="AI365" s="4"/>
      <c r="AJ365" s="4"/>
      <c r="AK365" s="4"/>
      <c r="AL365" s="4"/>
      <c r="AM365" s="4"/>
      <c r="AN365" s="4"/>
      <c r="AO365" s="4"/>
      <c r="AW365" s="22"/>
      <c r="AX365" s="22"/>
      <c r="AY365" s="22"/>
      <c r="AZ365" s="4"/>
      <c r="BA365" s="4"/>
      <c r="BB365" s="4"/>
      <c r="BC365" s="4"/>
      <c r="BD365" s="4"/>
      <c r="BE365" s="4"/>
      <c r="CA365" s="22"/>
      <c r="CB365" s="22"/>
      <c r="CC365" s="22"/>
      <c r="CD365" s="4"/>
      <c r="CE365" s="4"/>
      <c r="CF365" s="4"/>
      <c r="CG365" s="4"/>
      <c r="CH365" s="4"/>
      <c r="CI365" s="22"/>
      <c r="CJ365" s="4"/>
      <c r="CK365" s="4"/>
      <c r="CL365" s="4"/>
      <c r="CM365" s="4"/>
      <c r="CN365" s="4"/>
    </row>
    <row r="366" spans="21:92" s="13" customFormat="1" x14ac:dyDescent="0.25">
      <c r="U366" s="22"/>
      <c r="V366" s="22"/>
      <c r="W366" s="22"/>
      <c r="X366" s="4"/>
      <c r="Y366" s="4"/>
      <c r="Z366" s="4"/>
      <c r="AA366" s="4"/>
      <c r="AB366" s="4"/>
      <c r="AC366" s="4"/>
      <c r="AD366" s="4"/>
      <c r="AE366" s="4"/>
      <c r="AF366" s="4"/>
      <c r="AG366" s="4"/>
      <c r="AH366" s="4"/>
      <c r="AI366" s="4"/>
      <c r="AJ366" s="4"/>
      <c r="AK366" s="4"/>
      <c r="AL366" s="4"/>
      <c r="AM366" s="4"/>
      <c r="AN366" s="4"/>
      <c r="AO366" s="4"/>
      <c r="AW366" s="22"/>
      <c r="AX366" s="22"/>
      <c r="AY366" s="22"/>
      <c r="AZ366" s="4"/>
      <c r="BA366" s="4"/>
      <c r="BB366" s="4"/>
      <c r="BC366" s="4"/>
      <c r="BD366" s="4"/>
      <c r="BE366" s="4"/>
      <c r="CA366" s="22"/>
      <c r="CB366" s="22"/>
      <c r="CC366" s="22"/>
      <c r="CD366" s="4"/>
      <c r="CE366" s="4"/>
      <c r="CF366" s="4"/>
      <c r="CG366" s="4"/>
      <c r="CH366" s="4"/>
      <c r="CI366" s="22"/>
      <c r="CJ366" s="4"/>
      <c r="CK366" s="4"/>
      <c r="CL366" s="4"/>
      <c r="CM366" s="4"/>
      <c r="CN366" s="4"/>
    </row>
    <row r="367" spans="21:92" s="13" customFormat="1" x14ac:dyDescent="0.25">
      <c r="U367" s="22"/>
      <c r="V367" s="22"/>
      <c r="W367" s="22"/>
      <c r="X367" s="4"/>
      <c r="Y367" s="4"/>
      <c r="Z367" s="4"/>
      <c r="AA367" s="4"/>
      <c r="AB367" s="4"/>
      <c r="AC367" s="4"/>
      <c r="AD367" s="4"/>
      <c r="AE367" s="4"/>
      <c r="AF367" s="4"/>
      <c r="AG367" s="4"/>
      <c r="AH367" s="4"/>
      <c r="AI367" s="4"/>
      <c r="AJ367" s="4"/>
      <c r="AK367" s="4"/>
      <c r="AL367" s="4"/>
      <c r="AM367" s="4"/>
      <c r="AN367" s="4"/>
      <c r="AO367" s="4"/>
      <c r="AW367" s="22"/>
      <c r="AX367" s="22"/>
      <c r="AY367" s="22"/>
      <c r="AZ367" s="4"/>
      <c r="BA367" s="4"/>
      <c r="BB367" s="4"/>
      <c r="BC367" s="4"/>
      <c r="BD367" s="4"/>
      <c r="BE367" s="4"/>
      <c r="CA367" s="22"/>
      <c r="CB367" s="22"/>
      <c r="CC367" s="22"/>
      <c r="CD367" s="4"/>
      <c r="CE367" s="4"/>
      <c r="CF367" s="4"/>
      <c r="CG367" s="4"/>
      <c r="CH367" s="4"/>
      <c r="CI367" s="22"/>
      <c r="CJ367" s="4"/>
      <c r="CK367" s="4"/>
      <c r="CL367" s="4"/>
      <c r="CM367" s="4"/>
      <c r="CN367" s="4"/>
    </row>
    <row r="368" spans="21:92" s="13" customFormat="1" x14ac:dyDescent="0.25">
      <c r="U368" s="22"/>
      <c r="V368" s="22"/>
      <c r="W368" s="22"/>
      <c r="X368" s="4"/>
      <c r="Y368" s="4"/>
      <c r="Z368" s="4"/>
      <c r="AA368" s="4"/>
      <c r="AB368" s="4"/>
      <c r="AC368" s="4"/>
      <c r="AD368" s="4"/>
      <c r="AE368" s="4"/>
      <c r="AF368" s="4"/>
      <c r="AG368" s="4"/>
      <c r="AH368" s="4"/>
      <c r="AI368" s="4"/>
      <c r="AJ368" s="4"/>
      <c r="AK368" s="4"/>
      <c r="AL368" s="4"/>
      <c r="AM368" s="4"/>
      <c r="AN368" s="4"/>
      <c r="AO368" s="4"/>
      <c r="AW368" s="22"/>
      <c r="AX368" s="22"/>
      <c r="AY368" s="22"/>
      <c r="AZ368" s="4"/>
      <c r="BA368" s="4"/>
      <c r="BB368" s="4"/>
      <c r="BC368" s="4"/>
      <c r="BD368" s="4"/>
      <c r="BE368" s="4"/>
      <c r="CA368" s="22"/>
      <c r="CB368" s="22"/>
      <c r="CC368" s="22"/>
      <c r="CD368" s="4"/>
      <c r="CE368" s="4"/>
      <c r="CF368" s="4"/>
      <c r="CG368" s="4"/>
      <c r="CH368" s="4"/>
      <c r="CI368" s="22"/>
      <c r="CJ368" s="4"/>
      <c r="CK368" s="4"/>
      <c r="CL368" s="4"/>
      <c r="CM368" s="4"/>
      <c r="CN368" s="4"/>
    </row>
    <row r="369" spans="21:92" s="13" customFormat="1" x14ac:dyDescent="0.25">
      <c r="U369" s="22"/>
      <c r="V369" s="22"/>
      <c r="W369" s="22"/>
      <c r="X369" s="4"/>
      <c r="Y369" s="4"/>
      <c r="Z369" s="4"/>
      <c r="AA369" s="4"/>
      <c r="AB369" s="4"/>
      <c r="AC369" s="4"/>
      <c r="AD369" s="4"/>
      <c r="AE369" s="4"/>
      <c r="AF369" s="4"/>
      <c r="AG369" s="4"/>
      <c r="AH369" s="4"/>
      <c r="AI369" s="4"/>
      <c r="AJ369" s="4"/>
      <c r="AK369" s="4"/>
      <c r="AL369" s="4"/>
      <c r="AM369" s="4"/>
      <c r="AN369" s="4"/>
      <c r="AO369" s="4"/>
      <c r="AW369" s="22"/>
      <c r="AX369" s="22"/>
      <c r="AY369" s="22"/>
      <c r="AZ369" s="4"/>
      <c r="BA369" s="4"/>
      <c r="BB369" s="4"/>
      <c r="BC369" s="4"/>
      <c r="BD369" s="4"/>
      <c r="BE369" s="4"/>
      <c r="CA369" s="22"/>
      <c r="CB369" s="22"/>
      <c r="CC369" s="22"/>
      <c r="CD369" s="4"/>
      <c r="CE369" s="4"/>
      <c r="CF369" s="4"/>
      <c r="CG369" s="4"/>
      <c r="CH369" s="4"/>
      <c r="CI369" s="22"/>
      <c r="CJ369" s="4"/>
      <c r="CK369" s="4"/>
      <c r="CL369" s="4"/>
      <c r="CM369" s="4"/>
      <c r="CN369" s="4"/>
    </row>
    <row r="370" spans="21:92" s="13" customFormat="1" x14ac:dyDescent="0.25">
      <c r="U370" s="22"/>
      <c r="V370" s="22"/>
      <c r="W370" s="22"/>
      <c r="X370" s="4"/>
      <c r="Y370" s="4"/>
      <c r="Z370" s="4"/>
      <c r="AA370" s="4"/>
      <c r="AB370" s="4"/>
      <c r="AC370" s="4"/>
      <c r="AD370" s="4"/>
      <c r="AE370" s="4"/>
      <c r="AF370" s="4"/>
      <c r="AG370" s="4"/>
      <c r="AH370" s="4"/>
      <c r="AI370" s="4"/>
      <c r="AJ370" s="4"/>
      <c r="AK370" s="4"/>
      <c r="AL370" s="4"/>
      <c r="AM370" s="4"/>
      <c r="AN370" s="4"/>
      <c r="AO370" s="4"/>
      <c r="AW370" s="22"/>
      <c r="AX370" s="22"/>
      <c r="AY370" s="22"/>
      <c r="AZ370" s="4"/>
      <c r="BA370" s="4"/>
      <c r="BB370" s="4"/>
      <c r="BC370" s="4"/>
      <c r="BD370" s="4"/>
      <c r="BE370" s="4"/>
      <c r="CA370" s="22"/>
      <c r="CB370" s="22"/>
      <c r="CC370" s="22"/>
      <c r="CD370" s="4"/>
      <c r="CE370" s="4"/>
      <c r="CF370" s="4"/>
      <c r="CG370" s="4"/>
      <c r="CH370" s="4"/>
      <c r="CI370" s="22"/>
      <c r="CJ370" s="4"/>
      <c r="CK370" s="4"/>
      <c r="CL370" s="4"/>
      <c r="CM370" s="4"/>
      <c r="CN370" s="4"/>
    </row>
    <row r="371" spans="21:92" s="13" customFormat="1" x14ac:dyDescent="0.25">
      <c r="U371" s="22"/>
      <c r="V371" s="22"/>
      <c r="W371" s="22"/>
      <c r="X371" s="4"/>
      <c r="Y371" s="4"/>
      <c r="Z371" s="4"/>
      <c r="AA371" s="4"/>
      <c r="AB371" s="4"/>
      <c r="AC371" s="4"/>
      <c r="AD371" s="4"/>
      <c r="AE371" s="4"/>
      <c r="AF371" s="4"/>
      <c r="AG371" s="4"/>
      <c r="AH371" s="4"/>
      <c r="AI371" s="4"/>
      <c r="AJ371" s="4"/>
      <c r="AK371" s="4"/>
      <c r="AL371" s="4"/>
      <c r="AM371" s="4"/>
      <c r="AN371" s="4"/>
      <c r="AO371" s="4"/>
      <c r="AW371" s="22"/>
      <c r="AX371" s="22"/>
      <c r="AY371" s="22"/>
      <c r="AZ371" s="4"/>
      <c r="BA371" s="4"/>
      <c r="BB371" s="4"/>
      <c r="BC371" s="4"/>
      <c r="BD371" s="4"/>
      <c r="BE371" s="4"/>
      <c r="CA371" s="22"/>
      <c r="CB371" s="22"/>
      <c r="CC371" s="22"/>
      <c r="CD371" s="4"/>
      <c r="CE371" s="4"/>
      <c r="CF371" s="4"/>
      <c r="CG371" s="4"/>
      <c r="CH371" s="4"/>
      <c r="CI371" s="22"/>
      <c r="CJ371" s="4"/>
      <c r="CK371" s="4"/>
      <c r="CL371" s="4"/>
      <c r="CM371" s="4"/>
      <c r="CN371" s="4"/>
    </row>
    <row r="372" spans="21:92" s="13" customFormat="1" x14ac:dyDescent="0.25">
      <c r="U372" s="22"/>
      <c r="V372" s="22"/>
      <c r="W372" s="22"/>
      <c r="X372" s="4"/>
      <c r="Y372" s="4"/>
      <c r="Z372" s="4"/>
      <c r="AA372" s="4"/>
      <c r="AB372" s="4"/>
      <c r="AC372" s="4"/>
      <c r="AD372" s="4"/>
      <c r="AE372" s="4"/>
      <c r="AF372" s="4"/>
      <c r="AG372" s="4"/>
      <c r="AH372" s="4"/>
      <c r="AI372" s="4"/>
      <c r="AJ372" s="4"/>
      <c r="AK372" s="4"/>
      <c r="AL372" s="4"/>
      <c r="AM372" s="4"/>
      <c r="AN372" s="4"/>
      <c r="AO372" s="4"/>
      <c r="AW372" s="22"/>
      <c r="AX372" s="22"/>
      <c r="AY372" s="22"/>
      <c r="AZ372" s="4"/>
      <c r="BA372" s="4"/>
      <c r="BB372" s="4"/>
      <c r="BC372" s="4"/>
      <c r="BD372" s="4"/>
      <c r="BE372" s="4"/>
      <c r="CA372" s="22"/>
      <c r="CB372" s="22"/>
      <c r="CC372" s="22"/>
      <c r="CD372" s="4"/>
      <c r="CE372" s="4"/>
      <c r="CF372" s="4"/>
      <c r="CG372" s="4"/>
      <c r="CH372" s="4"/>
      <c r="CI372" s="22"/>
      <c r="CJ372" s="4"/>
      <c r="CK372" s="4"/>
      <c r="CL372" s="4"/>
      <c r="CM372" s="4"/>
      <c r="CN372" s="4"/>
    </row>
    <row r="373" spans="21:92" s="13" customFormat="1" x14ac:dyDescent="0.25">
      <c r="U373" s="22"/>
      <c r="V373" s="22"/>
      <c r="W373" s="22"/>
      <c r="X373" s="4"/>
      <c r="Y373" s="4"/>
      <c r="Z373" s="4"/>
      <c r="AA373" s="4"/>
      <c r="AB373" s="4"/>
      <c r="AC373" s="4"/>
      <c r="AD373" s="4"/>
      <c r="AE373" s="4"/>
      <c r="AF373" s="4"/>
      <c r="AG373" s="4"/>
      <c r="AH373" s="4"/>
      <c r="AI373" s="4"/>
      <c r="AJ373" s="4"/>
      <c r="AK373" s="4"/>
      <c r="AL373" s="4"/>
      <c r="AM373" s="4"/>
      <c r="AN373" s="4"/>
      <c r="AO373" s="4"/>
      <c r="AW373" s="22"/>
      <c r="AX373" s="22"/>
      <c r="AY373" s="22"/>
      <c r="AZ373" s="4"/>
      <c r="BA373" s="4"/>
      <c r="BB373" s="4"/>
      <c r="BC373" s="4"/>
      <c r="BD373" s="4"/>
      <c r="BE373" s="4"/>
      <c r="CA373" s="22"/>
      <c r="CB373" s="22"/>
      <c r="CC373" s="22"/>
      <c r="CD373" s="4"/>
      <c r="CE373" s="4"/>
      <c r="CF373" s="4"/>
      <c r="CG373" s="4"/>
      <c r="CH373" s="4"/>
      <c r="CI373" s="22"/>
      <c r="CJ373" s="4"/>
      <c r="CK373" s="4"/>
      <c r="CL373" s="4"/>
      <c r="CM373" s="4"/>
      <c r="CN373" s="4"/>
    </row>
    <row r="374" spans="21:92" s="13" customFormat="1" x14ac:dyDescent="0.25">
      <c r="U374" s="22"/>
      <c r="V374" s="22"/>
      <c r="W374" s="22"/>
      <c r="X374" s="4"/>
      <c r="Y374" s="4"/>
      <c r="Z374" s="4"/>
      <c r="AA374" s="4"/>
      <c r="AB374" s="4"/>
      <c r="AC374" s="4"/>
      <c r="AD374" s="4"/>
      <c r="AE374" s="4"/>
      <c r="AF374" s="4"/>
      <c r="AG374" s="4"/>
      <c r="AH374" s="4"/>
      <c r="AI374" s="4"/>
      <c r="AJ374" s="4"/>
      <c r="AK374" s="4"/>
      <c r="AL374" s="4"/>
      <c r="AM374" s="4"/>
      <c r="AN374" s="4"/>
      <c r="AO374" s="4"/>
      <c r="AW374" s="22"/>
      <c r="AX374" s="22"/>
      <c r="AY374" s="22"/>
      <c r="AZ374" s="4"/>
      <c r="BA374" s="4"/>
      <c r="BB374" s="4"/>
      <c r="BC374" s="4"/>
      <c r="BD374" s="4"/>
      <c r="BE374" s="4"/>
      <c r="CA374" s="22"/>
      <c r="CB374" s="22"/>
      <c r="CC374" s="22"/>
      <c r="CD374" s="4"/>
      <c r="CE374" s="4"/>
      <c r="CF374" s="4"/>
      <c r="CG374" s="4"/>
      <c r="CH374" s="4"/>
      <c r="CI374" s="22"/>
      <c r="CJ374" s="4"/>
      <c r="CK374" s="4"/>
      <c r="CL374" s="4"/>
      <c r="CM374" s="4"/>
      <c r="CN374" s="4"/>
    </row>
    <row r="375" spans="21:92" s="13" customFormat="1" x14ac:dyDescent="0.25">
      <c r="U375" s="22"/>
      <c r="V375" s="22"/>
      <c r="W375" s="22"/>
      <c r="X375" s="4"/>
      <c r="Y375" s="4"/>
      <c r="Z375" s="4"/>
      <c r="AA375" s="4"/>
      <c r="AB375" s="4"/>
      <c r="AC375" s="4"/>
      <c r="AD375" s="4"/>
      <c r="AE375" s="4"/>
      <c r="AF375" s="4"/>
      <c r="AG375" s="4"/>
      <c r="AH375" s="4"/>
      <c r="AI375" s="4"/>
      <c r="AJ375" s="4"/>
      <c r="AK375" s="4"/>
      <c r="AL375" s="4"/>
      <c r="AM375" s="4"/>
      <c r="AN375" s="4"/>
      <c r="AO375" s="4"/>
      <c r="AW375" s="22"/>
      <c r="AX375" s="22"/>
      <c r="AY375" s="22"/>
      <c r="AZ375" s="4"/>
      <c r="BA375" s="4"/>
      <c r="BB375" s="4"/>
      <c r="BC375" s="4"/>
      <c r="BD375" s="4"/>
      <c r="BE375" s="4"/>
      <c r="CA375" s="22"/>
      <c r="CB375" s="22"/>
      <c r="CC375" s="22"/>
      <c r="CD375" s="4"/>
      <c r="CE375" s="4"/>
      <c r="CF375" s="4"/>
      <c r="CG375" s="4"/>
      <c r="CH375" s="4"/>
      <c r="CI375" s="22"/>
      <c r="CJ375" s="4"/>
      <c r="CK375" s="4"/>
      <c r="CL375" s="4"/>
      <c r="CM375" s="4"/>
      <c r="CN375" s="4"/>
    </row>
    <row r="376" spans="21:92" s="13" customFormat="1" x14ac:dyDescent="0.25">
      <c r="U376" s="22"/>
      <c r="V376" s="22"/>
      <c r="W376" s="22"/>
      <c r="X376" s="4"/>
      <c r="Y376" s="4"/>
      <c r="Z376" s="4"/>
      <c r="AA376" s="4"/>
      <c r="AB376" s="4"/>
      <c r="AC376" s="4"/>
      <c r="AD376" s="4"/>
      <c r="AE376" s="4"/>
      <c r="AF376" s="4"/>
      <c r="AG376" s="4"/>
      <c r="AH376" s="4"/>
      <c r="AI376" s="4"/>
      <c r="AJ376" s="4"/>
      <c r="AK376" s="4"/>
      <c r="AL376" s="4"/>
      <c r="AM376" s="4"/>
      <c r="AN376" s="4"/>
      <c r="AO376" s="4"/>
      <c r="AW376" s="22"/>
      <c r="AX376" s="22"/>
      <c r="AY376" s="22"/>
      <c r="AZ376" s="4"/>
      <c r="BA376" s="4"/>
      <c r="BB376" s="4"/>
      <c r="BC376" s="4"/>
      <c r="BD376" s="4"/>
      <c r="BE376" s="4"/>
      <c r="CA376" s="22"/>
      <c r="CB376" s="22"/>
      <c r="CC376" s="22"/>
      <c r="CD376" s="4"/>
      <c r="CE376" s="4"/>
      <c r="CF376" s="4"/>
      <c r="CG376" s="4"/>
      <c r="CH376" s="4"/>
      <c r="CI376" s="22"/>
      <c r="CJ376" s="4"/>
      <c r="CK376" s="4"/>
      <c r="CL376" s="4"/>
      <c r="CM376" s="4"/>
      <c r="CN376" s="4"/>
    </row>
    <row r="377" spans="21:92" s="13" customFormat="1" x14ac:dyDescent="0.25">
      <c r="U377" s="22"/>
      <c r="V377" s="22"/>
      <c r="W377" s="22"/>
      <c r="X377" s="4"/>
      <c r="Y377" s="4"/>
      <c r="Z377" s="4"/>
      <c r="AA377" s="4"/>
      <c r="AB377" s="4"/>
      <c r="AC377" s="4"/>
      <c r="AD377" s="4"/>
      <c r="AE377" s="4"/>
      <c r="AF377" s="4"/>
      <c r="AG377" s="4"/>
      <c r="AH377" s="4"/>
      <c r="AI377" s="4"/>
      <c r="AJ377" s="4"/>
      <c r="AK377" s="4"/>
      <c r="AL377" s="4"/>
      <c r="AM377" s="4"/>
      <c r="AN377" s="4"/>
      <c r="AO377" s="4"/>
      <c r="AW377" s="22"/>
      <c r="AX377" s="22"/>
      <c r="AY377" s="22"/>
      <c r="AZ377" s="4"/>
      <c r="BA377" s="4"/>
      <c r="BB377" s="4"/>
      <c r="BC377" s="4"/>
      <c r="BD377" s="4"/>
      <c r="BE377" s="4"/>
      <c r="CA377" s="22"/>
      <c r="CB377" s="22"/>
      <c r="CC377" s="22"/>
      <c r="CD377" s="4"/>
      <c r="CE377" s="4"/>
      <c r="CF377" s="4"/>
      <c r="CG377" s="4"/>
      <c r="CH377" s="4"/>
      <c r="CI377" s="22"/>
      <c r="CJ377" s="4"/>
      <c r="CK377" s="4"/>
      <c r="CL377" s="4"/>
      <c r="CM377" s="4"/>
      <c r="CN377" s="4"/>
    </row>
    <row r="378" spans="21:92" s="13" customFormat="1" x14ac:dyDescent="0.25">
      <c r="U378" s="22"/>
      <c r="V378" s="22"/>
      <c r="W378" s="22"/>
      <c r="X378" s="4"/>
      <c r="Y378" s="4"/>
      <c r="Z378" s="4"/>
      <c r="AA378" s="4"/>
      <c r="AB378" s="4"/>
      <c r="AC378" s="4"/>
      <c r="AD378" s="4"/>
      <c r="AE378" s="4"/>
      <c r="AF378" s="4"/>
      <c r="AG378" s="4"/>
      <c r="AH378" s="4"/>
      <c r="AI378" s="4"/>
      <c r="AJ378" s="4"/>
      <c r="AK378" s="4"/>
      <c r="AL378" s="4"/>
      <c r="AM378" s="4"/>
      <c r="AN378" s="4"/>
      <c r="AO378" s="4"/>
      <c r="AW378" s="22"/>
      <c r="AX378" s="22"/>
      <c r="AY378" s="22"/>
      <c r="AZ378" s="4"/>
      <c r="BA378" s="4"/>
      <c r="BB378" s="4"/>
      <c r="BC378" s="4"/>
      <c r="BD378" s="4"/>
      <c r="BE378" s="4"/>
      <c r="CA378" s="22"/>
      <c r="CB378" s="22"/>
      <c r="CC378" s="22"/>
      <c r="CD378" s="4"/>
      <c r="CE378" s="4"/>
      <c r="CF378" s="4"/>
      <c r="CG378" s="4"/>
      <c r="CH378" s="4"/>
      <c r="CI378" s="22"/>
      <c r="CJ378" s="4"/>
      <c r="CK378" s="4"/>
      <c r="CL378" s="4"/>
      <c r="CM378" s="4"/>
      <c r="CN378" s="4"/>
    </row>
    <row r="379" spans="21:92" s="13" customFormat="1" x14ac:dyDescent="0.25">
      <c r="U379" s="22"/>
      <c r="V379" s="22"/>
      <c r="W379" s="22"/>
      <c r="X379" s="4"/>
      <c r="Y379" s="4"/>
      <c r="Z379" s="4"/>
      <c r="AA379" s="4"/>
      <c r="AB379" s="4"/>
      <c r="AC379" s="4"/>
      <c r="AD379" s="4"/>
      <c r="AE379" s="4"/>
      <c r="AF379" s="4"/>
      <c r="AG379" s="4"/>
      <c r="AH379" s="4"/>
      <c r="AI379" s="4"/>
      <c r="AJ379" s="4"/>
      <c r="AK379" s="4"/>
      <c r="AL379" s="4"/>
      <c r="AM379" s="4"/>
      <c r="AN379" s="4"/>
      <c r="AO379" s="4"/>
      <c r="AW379" s="22"/>
      <c r="AX379" s="22"/>
      <c r="AY379" s="22"/>
      <c r="AZ379" s="4"/>
      <c r="BA379" s="4"/>
      <c r="BB379" s="4"/>
      <c r="BC379" s="4"/>
      <c r="BD379" s="4"/>
      <c r="BE379" s="4"/>
      <c r="CA379" s="22"/>
      <c r="CB379" s="22"/>
      <c r="CC379" s="22"/>
      <c r="CD379" s="4"/>
      <c r="CE379" s="4"/>
      <c r="CF379" s="4"/>
      <c r="CG379" s="4"/>
      <c r="CH379" s="4"/>
      <c r="CI379" s="22"/>
      <c r="CJ379" s="4"/>
      <c r="CK379" s="4"/>
      <c r="CL379" s="4"/>
      <c r="CM379" s="4"/>
      <c r="CN379" s="4"/>
    </row>
    <row r="380" spans="21:92" s="13" customFormat="1" x14ac:dyDescent="0.25">
      <c r="U380" s="22"/>
      <c r="V380" s="22"/>
      <c r="W380" s="22"/>
      <c r="X380" s="4"/>
      <c r="Y380" s="4"/>
      <c r="Z380" s="4"/>
      <c r="AA380" s="4"/>
      <c r="AB380" s="4"/>
      <c r="AC380" s="4"/>
      <c r="AD380" s="4"/>
      <c r="AE380" s="4"/>
      <c r="AF380" s="4"/>
      <c r="AG380" s="4"/>
      <c r="AH380" s="4"/>
      <c r="AI380" s="4"/>
      <c r="AJ380" s="4"/>
      <c r="AK380" s="4"/>
      <c r="AL380" s="4"/>
      <c r="AM380" s="4"/>
      <c r="AN380" s="4"/>
      <c r="AO380" s="4"/>
      <c r="AW380" s="22"/>
      <c r="AX380" s="22"/>
      <c r="AY380" s="22"/>
      <c r="AZ380" s="4"/>
      <c r="BA380" s="4"/>
      <c r="BB380" s="4"/>
      <c r="BC380" s="4"/>
      <c r="BD380" s="4"/>
      <c r="BE380" s="4"/>
      <c r="CA380" s="22"/>
      <c r="CB380" s="22"/>
      <c r="CC380" s="22"/>
      <c r="CD380" s="4"/>
      <c r="CE380" s="4"/>
      <c r="CF380" s="4"/>
      <c r="CG380" s="4"/>
      <c r="CH380" s="4"/>
      <c r="CI380" s="22"/>
      <c r="CJ380" s="4"/>
      <c r="CK380" s="4"/>
      <c r="CL380" s="4"/>
      <c r="CM380" s="4"/>
      <c r="CN380" s="4"/>
    </row>
    <row r="381" spans="21:92" s="13" customFormat="1" x14ac:dyDescent="0.25">
      <c r="U381" s="22"/>
      <c r="V381" s="22"/>
      <c r="W381" s="22"/>
      <c r="X381" s="4"/>
      <c r="Y381" s="4"/>
      <c r="Z381" s="4"/>
      <c r="AA381" s="4"/>
      <c r="AB381" s="4"/>
      <c r="AC381" s="4"/>
      <c r="AD381" s="4"/>
      <c r="AE381" s="4"/>
      <c r="AF381" s="4"/>
      <c r="AG381" s="4"/>
      <c r="AH381" s="4"/>
      <c r="AI381" s="4"/>
      <c r="AJ381" s="4"/>
      <c r="AK381" s="4"/>
      <c r="AL381" s="4"/>
      <c r="AM381" s="4"/>
      <c r="AN381" s="4"/>
      <c r="AO381" s="4"/>
      <c r="AW381" s="22"/>
      <c r="AX381" s="22"/>
      <c r="AY381" s="22"/>
      <c r="AZ381" s="4"/>
      <c r="BA381" s="4"/>
      <c r="BB381" s="4"/>
      <c r="BC381" s="4"/>
      <c r="BD381" s="4"/>
      <c r="BE381" s="4"/>
      <c r="CA381" s="22"/>
      <c r="CB381" s="22"/>
      <c r="CC381" s="22"/>
      <c r="CD381" s="4"/>
      <c r="CE381" s="4"/>
      <c r="CF381" s="4"/>
      <c r="CG381" s="4"/>
      <c r="CH381" s="4"/>
      <c r="CI381" s="22"/>
      <c r="CJ381" s="4"/>
      <c r="CK381" s="4"/>
      <c r="CL381" s="4"/>
      <c r="CM381" s="4"/>
      <c r="CN381" s="4"/>
    </row>
    <row r="382" spans="21:92" s="13" customFormat="1" x14ac:dyDescent="0.25">
      <c r="U382" s="22"/>
      <c r="V382" s="22"/>
      <c r="W382" s="22"/>
      <c r="X382" s="4"/>
      <c r="Y382" s="4"/>
      <c r="Z382" s="4"/>
      <c r="AA382" s="4"/>
      <c r="AB382" s="4"/>
      <c r="AC382" s="4"/>
      <c r="AD382" s="4"/>
      <c r="AE382" s="4"/>
      <c r="AF382" s="4"/>
      <c r="AG382" s="4"/>
      <c r="AH382" s="4"/>
      <c r="AI382" s="4"/>
      <c r="AJ382" s="4"/>
      <c r="AK382" s="4"/>
      <c r="AL382" s="4"/>
      <c r="AM382" s="4"/>
      <c r="AN382" s="4"/>
      <c r="AO382" s="4"/>
      <c r="AW382" s="22"/>
      <c r="AX382" s="22"/>
      <c r="AY382" s="22"/>
      <c r="AZ382" s="4"/>
      <c r="BA382" s="4"/>
      <c r="BB382" s="4"/>
      <c r="BC382" s="4"/>
      <c r="BD382" s="4"/>
      <c r="BE382" s="4"/>
      <c r="CA382" s="22"/>
      <c r="CB382" s="22"/>
      <c r="CC382" s="22"/>
      <c r="CD382" s="4"/>
      <c r="CE382" s="4"/>
      <c r="CF382" s="4"/>
      <c r="CG382" s="4"/>
      <c r="CH382" s="4"/>
      <c r="CI382" s="22"/>
      <c r="CJ382" s="4"/>
      <c r="CK382" s="4"/>
      <c r="CL382" s="4"/>
      <c r="CM382" s="4"/>
      <c r="CN382" s="4"/>
    </row>
    <row r="383" spans="21:92" s="13" customFormat="1" x14ac:dyDescent="0.25">
      <c r="U383" s="22"/>
      <c r="V383" s="22"/>
      <c r="W383" s="22"/>
      <c r="X383" s="4"/>
      <c r="Y383" s="4"/>
      <c r="Z383" s="4"/>
      <c r="AA383" s="4"/>
      <c r="AB383" s="4"/>
      <c r="AC383" s="4"/>
      <c r="AD383" s="4"/>
      <c r="AE383" s="4"/>
      <c r="AF383" s="4"/>
      <c r="AG383" s="4"/>
      <c r="AH383" s="4"/>
      <c r="AI383" s="4"/>
      <c r="AJ383" s="4"/>
      <c r="AK383" s="4"/>
      <c r="AL383" s="4"/>
      <c r="AM383" s="4"/>
      <c r="AN383" s="4"/>
      <c r="AO383" s="4"/>
      <c r="AW383" s="22"/>
      <c r="AX383" s="22"/>
      <c r="AY383" s="22"/>
      <c r="AZ383" s="4"/>
      <c r="BA383" s="4"/>
      <c r="BB383" s="4"/>
      <c r="BC383" s="4"/>
      <c r="BD383" s="4"/>
      <c r="BE383" s="4"/>
      <c r="CA383" s="22"/>
      <c r="CB383" s="22"/>
      <c r="CC383" s="22"/>
      <c r="CD383" s="4"/>
      <c r="CE383" s="4"/>
      <c r="CF383" s="4"/>
      <c r="CG383" s="4"/>
      <c r="CH383" s="4"/>
      <c r="CI383" s="22"/>
      <c r="CJ383" s="4"/>
      <c r="CK383" s="4"/>
      <c r="CL383" s="4"/>
      <c r="CM383" s="4"/>
      <c r="CN383" s="4"/>
    </row>
    <row r="384" spans="21:92" s="13" customFormat="1" x14ac:dyDescent="0.25">
      <c r="U384" s="22"/>
      <c r="V384" s="22"/>
      <c r="W384" s="22"/>
      <c r="X384" s="4"/>
      <c r="Y384" s="4"/>
      <c r="Z384" s="4"/>
      <c r="AA384" s="4"/>
      <c r="AB384" s="4"/>
      <c r="AC384" s="4"/>
      <c r="AD384" s="4"/>
      <c r="AE384" s="4"/>
      <c r="AF384" s="4"/>
      <c r="AG384" s="4"/>
      <c r="AH384" s="4"/>
      <c r="AI384" s="4"/>
      <c r="AJ384" s="4"/>
      <c r="AK384" s="4"/>
      <c r="AL384" s="4"/>
      <c r="AM384" s="4"/>
      <c r="AN384" s="4"/>
      <c r="AO384" s="4"/>
      <c r="AW384" s="22"/>
      <c r="AX384" s="22"/>
      <c r="AY384" s="22"/>
      <c r="AZ384" s="4"/>
      <c r="BA384" s="4"/>
      <c r="BB384" s="4"/>
      <c r="BC384" s="4"/>
      <c r="BD384" s="4"/>
      <c r="BE384" s="4"/>
      <c r="CA384" s="22"/>
      <c r="CB384" s="22"/>
      <c r="CC384" s="22"/>
      <c r="CD384" s="4"/>
      <c r="CE384" s="4"/>
      <c r="CF384" s="4"/>
      <c r="CG384" s="4"/>
      <c r="CH384" s="4"/>
      <c r="CI384" s="22"/>
      <c r="CJ384" s="4"/>
      <c r="CK384" s="4"/>
      <c r="CL384" s="4"/>
      <c r="CM384" s="4"/>
      <c r="CN384" s="4"/>
    </row>
    <row r="385" spans="21:92" s="13" customFormat="1" x14ac:dyDescent="0.25">
      <c r="U385" s="22"/>
      <c r="V385" s="22"/>
      <c r="W385" s="22"/>
      <c r="X385" s="4"/>
      <c r="Y385" s="4"/>
      <c r="Z385" s="4"/>
      <c r="AA385" s="4"/>
      <c r="AB385" s="4"/>
      <c r="AC385" s="4"/>
      <c r="AD385" s="4"/>
      <c r="AE385" s="4"/>
      <c r="AF385" s="4"/>
      <c r="AG385" s="4"/>
      <c r="AH385" s="4"/>
      <c r="AI385" s="4"/>
      <c r="AJ385" s="4"/>
      <c r="AK385" s="4"/>
      <c r="AL385" s="4"/>
      <c r="AM385" s="4"/>
      <c r="AN385" s="4"/>
      <c r="AO385" s="4"/>
      <c r="AW385" s="22"/>
      <c r="AX385" s="22"/>
      <c r="AY385" s="22"/>
      <c r="AZ385" s="4"/>
      <c r="BA385" s="4"/>
      <c r="BB385" s="4"/>
      <c r="BC385" s="4"/>
      <c r="BD385" s="4"/>
      <c r="BE385" s="4"/>
      <c r="CA385" s="22"/>
      <c r="CB385" s="22"/>
      <c r="CC385" s="22"/>
      <c r="CD385" s="4"/>
      <c r="CE385" s="4"/>
      <c r="CF385" s="4"/>
      <c r="CG385" s="4"/>
      <c r="CH385" s="4"/>
      <c r="CI385" s="22"/>
      <c r="CJ385" s="4"/>
      <c r="CK385" s="4"/>
      <c r="CL385" s="4"/>
      <c r="CM385" s="4"/>
      <c r="CN385" s="4"/>
    </row>
    <row r="386" spans="21:92" s="13" customFormat="1" x14ac:dyDescent="0.25">
      <c r="U386" s="22"/>
      <c r="V386" s="22"/>
      <c r="W386" s="22"/>
      <c r="X386" s="4"/>
      <c r="Y386" s="4"/>
      <c r="Z386" s="4"/>
      <c r="AA386" s="4"/>
      <c r="AB386" s="4"/>
      <c r="AC386" s="4"/>
      <c r="AD386" s="4"/>
      <c r="AE386" s="4"/>
      <c r="AF386" s="4"/>
      <c r="AG386" s="4"/>
      <c r="AH386" s="4"/>
      <c r="AI386" s="4"/>
      <c r="AJ386" s="4"/>
      <c r="AK386" s="4"/>
      <c r="AL386" s="4"/>
      <c r="AM386" s="4"/>
      <c r="AN386" s="4"/>
      <c r="AO386" s="4"/>
      <c r="AW386" s="22"/>
      <c r="AX386" s="22"/>
      <c r="AY386" s="22"/>
      <c r="AZ386" s="4"/>
      <c r="BA386" s="4"/>
      <c r="BB386" s="4"/>
      <c r="BC386" s="4"/>
      <c r="BD386" s="4"/>
      <c r="BE386" s="4"/>
      <c r="CA386" s="22"/>
      <c r="CB386" s="22"/>
      <c r="CC386" s="22"/>
      <c r="CD386" s="4"/>
      <c r="CE386" s="4"/>
      <c r="CF386" s="4"/>
      <c r="CG386" s="4"/>
      <c r="CH386" s="4"/>
      <c r="CI386" s="22"/>
      <c r="CJ386" s="4"/>
      <c r="CK386" s="4"/>
      <c r="CL386" s="4"/>
      <c r="CM386" s="4"/>
      <c r="CN386" s="4"/>
    </row>
    <row r="387" spans="21:92" s="13" customFormat="1" x14ac:dyDescent="0.25">
      <c r="U387" s="22"/>
      <c r="V387" s="22"/>
      <c r="W387" s="22"/>
      <c r="X387" s="4"/>
      <c r="Y387" s="4"/>
      <c r="Z387" s="4"/>
      <c r="AA387" s="4"/>
      <c r="AB387" s="4"/>
      <c r="AC387" s="4"/>
      <c r="AD387" s="4"/>
      <c r="AE387" s="4"/>
      <c r="AF387" s="4"/>
      <c r="AG387" s="4"/>
      <c r="AH387" s="4"/>
      <c r="AI387" s="4"/>
      <c r="AJ387" s="4"/>
      <c r="AK387" s="4"/>
      <c r="AL387" s="4"/>
      <c r="AM387" s="4"/>
      <c r="AN387" s="4"/>
      <c r="AO387" s="4"/>
      <c r="AW387" s="22"/>
      <c r="AX387" s="22"/>
      <c r="AY387" s="22"/>
      <c r="AZ387" s="4"/>
      <c r="BA387" s="4"/>
      <c r="BB387" s="4"/>
      <c r="BC387" s="4"/>
      <c r="BD387" s="4"/>
      <c r="BE387" s="4"/>
      <c r="CA387" s="22"/>
      <c r="CB387" s="22"/>
      <c r="CC387" s="22"/>
      <c r="CD387" s="4"/>
      <c r="CE387" s="4"/>
      <c r="CF387" s="4"/>
      <c r="CG387" s="4"/>
      <c r="CH387" s="4"/>
      <c r="CI387" s="22"/>
      <c r="CJ387" s="4"/>
      <c r="CK387" s="4"/>
      <c r="CL387" s="4"/>
      <c r="CM387" s="4"/>
      <c r="CN387" s="4"/>
    </row>
    <row r="388" spans="21:92" s="13" customFormat="1" x14ac:dyDescent="0.25">
      <c r="U388" s="22"/>
      <c r="V388" s="22"/>
      <c r="W388" s="22"/>
      <c r="X388" s="4"/>
      <c r="Y388" s="4"/>
      <c r="Z388" s="4"/>
      <c r="AA388" s="4"/>
      <c r="AB388" s="4"/>
      <c r="AC388" s="4"/>
      <c r="AD388" s="4"/>
      <c r="AE388" s="4"/>
      <c r="AF388" s="4"/>
      <c r="AG388" s="4"/>
      <c r="AH388" s="4"/>
      <c r="AI388" s="4"/>
      <c r="AJ388" s="4"/>
      <c r="AK388" s="4"/>
      <c r="AL388" s="4"/>
      <c r="AM388" s="4"/>
      <c r="AN388" s="4"/>
      <c r="AO388" s="4"/>
      <c r="AW388" s="22"/>
      <c r="AX388" s="22"/>
      <c r="AY388" s="22"/>
      <c r="AZ388" s="4"/>
      <c r="BA388" s="4"/>
      <c r="BB388" s="4"/>
      <c r="BC388" s="4"/>
      <c r="BD388" s="4"/>
      <c r="BE388" s="4"/>
      <c r="CA388" s="22"/>
      <c r="CB388" s="22"/>
      <c r="CC388" s="22"/>
      <c r="CD388" s="4"/>
      <c r="CE388" s="4"/>
      <c r="CF388" s="4"/>
      <c r="CG388" s="4"/>
      <c r="CH388" s="4"/>
      <c r="CI388" s="22"/>
      <c r="CJ388" s="4"/>
      <c r="CK388" s="4"/>
      <c r="CL388" s="4"/>
      <c r="CM388" s="4"/>
      <c r="CN388" s="4"/>
    </row>
    <row r="389" spans="21:92" s="13" customFormat="1" x14ac:dyDescent="0.25">
      <c r="U389" s="22"/>
      <c r="V389" s="22"/>
      <c r="W389" s="22"/>
      <c r="X389" s="4"/>
      <c r="Y389" s="4"/>
      <c r="Z389" s="4"/>
      <c r="AA389" s="4"/>
      <c r="AB389" s="4"/>
      <c r="AC389" s="4"/>
      <c r="AD389" s="4"/>
      <c r="AE389" s="4"/>
      <c r="AF389" s="4"/>
      <c r="AG389" s="4"/>
      <c r="AH389" s="4"/>
      <c r="AI389" s="4"/>
      <c r="AJ389" s="4"/>
      <c r="AK389" s="4"/>
      <c r="AL389" s="4"/>
      <c r="AM389" s="4"/>
      <c r="AN389" s="4"/>
      <c r="AO389" s="4"/>
      <c r="AW389" s="22"/>
      <c r="AX389" s="22"/>
      <c r="AY389" s="22"/>
      <c r="AZ389" s="4"/>
      <c r="BA389" s="4"/>
      <c r="BB389" s="4"/>
      <c r="BC389" s="4"/>
      <c r="BD389" s="4"/>
      <c r="BE389" s="4"/>
      <c r="CA389" s="22"/>
      <c r="CB389" s="22"/>
      <c r="CC389" s="22"/>
      <c r="CD389" s="4"/>
      <c r="CE389" s="4"/>
      <c r="CF389" s="4"/>
      <c r="CG389" s="4"/>
      <c r="CH389" s="4"/>
      <c r="CI389" s="22"/>
      <c r="CJ389" s="4"/>
      <c r="CK389" s="4"/>
      <c r="CL389" s="4"/>
      <c r="CM389" s="4"/>
      <c r="CN389" s="4"/>
    </row>
    <row r="390" spans="21:92" s="13" customFormat="1" x14ac:dyDescent="0.25">
      <c r="U390" s="22"/>
      <c r="V390" s="22"/>
      <c r="W390" s="22"/>
      <c r="X390" s="4"/>
      <c r="Y390" s="4"/>
      <c r="Z390" s="4"/>
      <c r="AA390" s="4"/>
      <c r="AB390" s="4"/>
      <c r="AC390" s="4"/>
      <c r="AD390" s="4"/>
      <c r="AE390" s="4"/>
      <c r="AF390" s="4"/>
      <c r="AG390" s="4"/>
      <c r="AH390" s="4"/>
      <c r="AI390" s="4"/>
      <c r="AJ390" s="4"/>
      <c r="AK390" s="4"/>
      <c r="AL390" s="4"/>
      <c r="AM390" s="4"/>
      <c r="AN390" s="4"/>
      <c r="AO390" s="4"/>
      <c r="AW390" s="22"/>
      <c r="AX390" s="22"/>
      <c r="AY390" s="22"/>
      <c r="AZ390" s="4"/>
      <c r="BA390" s="4"/>
      <c r="BB390" s="4"/>
      <c r="BC390" s="4"/>
      <c r="BD390" s="4"/>
      <c r="BE390" s="4"/>
      <c r="CA390" s="22"/>
      <c r="CB390" s="22"/>
      <c r="CC390" s="22"/>
      <c r="CD390" s="4"/>
      <c r="CE390" s="4"/>
      <c r="CF390" s="4"/>
      <c r="CG390" s="4"/>
      <c r="CH390" s="4"/>
      <c r="CI390" s="22"/>
      <c r="CJ390" s="4"/>
      <c r="CK390" s="4"/>
      <c r="CL390" s="4"/>
      <c r="CM390" s="4"/>
      <c r="CN390" s="4"/>
    </row>
    <row r="391" spans="21:92" s="13" customFormat="1" x14ac:dyDescent="0.25">
      <c r="U391" s="22"/>
      <c r="V391" s="22"/>
      <c r="W391" s="22"/>
      <c r="X391" s="4"/>
      <c r="Y391" s="4"/>
      <c r="Z391" s="4"/>
      <c r="AA391" s="4"/>
      <c r="AB391" s="4"/>
      <c r="AC391" s="4"/>
      <c r="AD391" s="4"/>
      <c r="AE391" s="4"/>
      <c r="AF391" s="4"/>
      <c r="AG391" s="4"/>
      <c r="AH391" s="4"/>
      <c r="AI391" s="4"/>
      <c r="AJ391" s="4"/>
      <c r="AK391" s="4"/>
      <c r="AL391" s="4"/>
      <c r="AM391" s="4"/>
      <c r="AN391" s="4"/>
      <c r="AO391" s="4"/>
      <c r="AW391" s="22"/>
      <c r="AX391" s="22"/>
      <c r="AY391" s="22"/>
      <c r="AZ391" s="4"/>
      <c r="BA391" s="4"/>
      <c r="BB391" s="4"/>
      <c r="BC391" s="4"/>
      <c r="BD391" s="4"/>
      <c r="BE391" s="4"/>
      <c r="CA391" s="22"/>
      <c r="CB391" s="22"/>
      <c r="CC391" s="22"/>
      <c r="CD391" s="4"/>
      <c r="CE391" s="4"/>
      <c r="CF391" s="4"/>
      <c r="CG391" s="4"/>
      <c r="CH391" s="4"/>
      <c r="CI391" s="22"/>
      <c r="CJ391" s="4"/>
      <c r="CK391" s="4"/>
      <c r="CL391" s="4"/>
      <c r="CM391" s="4"/>
      <c r="CN391" s="4"/>
    </row>
    <row r="392" spans="21:92" s="13" customFormat="1" x14ac:dyDescent="0.25">
      <c r="U392" s="22"/>
      <c r="V392" s="22"/>
      <c r="W392" s="22"/>
      <c r="X392" s="4"/>
      <c r="Y392" s="4"/>
      <c r="Z392" s="4"/>
      <c r="AA392" s="4"/>
      <c r="AB392" s="4"/>
      <c r="AC392" s="4"/>
      <c r="AD392" s="4"/>
      <c r="AE392" s="4"/>
      <c r="AF392" s="4"/>
      <c r="AG392" s="4"/>
      <c r="AH392" s="4"/>
      <c r="AI392" s="4"/>
      <c r="AJ392" s="4"/>
      <c r="AK392" s="4"/>
      <c r="AL392" s="4"/>
      <c r="AM392" s="4"/>
      <c r="AN392" s="4"/>
      <c r="AO392" s="4"/>
      <c r="AW392" s="22"/>
      <c r="AX392" s="22"/>
      <c r="AY392" s="22"/>
      <c r="AZ392" s="4"/>
      <c r="BA392" s="4"/>
      <c r="BB392" s="4"/>
      <c r="BC392" s="4"/>
      <c r="BD392" s="4"/>
      <c r="BE392" s="4"/>
      <c r="CA392" s="22"/>
      <c r="CB392" s="22"/>
      <c r="CC392" s="22"/>
      <c r="CD392" s="4"/>
      <c r="CE392" s="4"/>
      <c r="CF392" s="4"/>
      <c r="CG392" s="4"/>
      <c r="CH392" s="4"/>
      <c r="CI392" s="22"/>
      <c r="CJ392" s="4"/>
      <c r="CK392" s="4"/>
      <c r="CL392" s="4"/>
      <c r="CM392" s="4"/>
      <c r="CN392" s="4"/>
    </row>
    <row r="393" spans="21:92" s="13" customFormat="1" x14ac:dyDescent="0.25">
      <c r="U393" s="22"/>
      <c r="V393" s="22"/>
      <c r="W393" s="22"/>
      <c r="X393" s="4"/>
      <c r="Y393" s="4"/>
      <c r="Z393" s="4"/>
      <c r="AA393" s="4"/>
      <c r="AB393" s="4"/>
      <c r="AC393" s="4"/>
      <c r="AD393" s="4"/>
      <c r="AE393" s="4"/>
      <c r="AF393" s="4"/>
      <c r="AG393" s="4"/>
      <c r="AH393" s="4"/>
      <c r="AI393" s="4"/>
      <c r="AJ393" s="4"/>
      <c r="AK393" s="4"/>
      <c r="AL393" s="4"/>
      <c r="AM393" s="4"/>
      <c r="AN393" s="4"/>
      <c r="AO393" s="4"/>
      <c r="AW393" s="22"/>
      <c r="AX393" s="22"/>
      <c r="AY393" s="22"/>
      <c r="AZ393" s="4"/>
      <c r="BA393" s="4"/>
      <c r="BB393" s="4"/>
      <c r="BC393" s="4"/>
      <c r="BD393" s="4"/>
      <c r="BE393" s="4"/>
      <c r="CA393" s="22"/>
      <c r="CB393" s="22"/>
      <c r="CC393" s="22"/>
      <c r="CD393" s="4"/>
      <c r="CE393" s="4"/>
      <c r="CF393" s="4"/>
      <c r="CG393" s="4"/>
      <c r="CH393" s="4"/>
      <c r="CI393" s="22"/>
      <c r="CJ393" s="4"/>
      <c r="CK393" s="4"/>
      <c r="CL393" s="4"/>
      <c r="CM393" s="4"/>
      <c r="CN393" s="4"/>
    </row>
    <row r="394" spans="21:92" s="13" customFormat="1" x14ac:dyDescent="0.25">
      <c r="U394" s="22"/>
      <c r="V394" s="22"/>
      <c r="W394" s="22"/>
      <c r="X394" s="4"/>
      <c r="Y394" s="4"/>
      <c r="Z394" s="4"/>
      <c r="AA394" s="4"/>
      <c r="AB394" s="4"/>
      <c r="AC394" s="4"/>
      <c r="AD394" s="4"/>
      <c r="AE394" s="4"/>
      <c r="AF394" s="4"/>
      <c r="AG394" s="4"/>
      <c r="AH394" s="4"/>
      <c r="AI394" s="4"/>
      <c r="AJ394" s="4"/>
      <c r="AK394" s="4"/>
      <c r="AL394" s="4"/>
      <c r="AM394" s="4"/>
      <c r="AN394" s="4"/>
      <c r="AO394" s="4"/>
      <c r="AW394" s="22"/>
      <c r="AX394" s="22"/>
      <c r="AY394" s="22"/>
      <c r="AZ394" s="4"/>
      <c r="BA394" s="4"/>
      <c r="BB394" s="4"/>
      <c r="BC394" s="4"/>
      <c r="BD394" s="4"/>
      <c r="BE394" s="4"/>
      <c r="CA394" s="22"/>
      <c r="CB394" s="22"/>
      <c r="CC394" s="22"/>
      <c r="CD394" s="4"/>
      <c r="CE394" s="4"/>
      <c r="CF394" s="4"/>
      <c r="CG394" s="4"/>
      <c r="CH394" s="4"/>
      <c r="CI394" s="22"/>
      <c r="CJ394" s="4"/>
      <c r="CK394" s="4"/>
      <c r="CL394" s="4"/>
      <c r="CM394" s="4"/>
      <c r="CN394" s="4"/>
    </row>
    <row r="395" spans="21:92" s="13" customFormat="1" x14ac:dyDescent="0.25">
      <c r="U395" s="22"/>
      <c r="V395" s="22"/>
      <c r="W395" s="22"/>
      <c r="X395" s="4"/>
      <c r="Y395" s="4"/>
      <c r="Z395" s="4"/>
      <c r="AA395" s="4"/>
      <c r="AB395" s="4"/>
      <c r="AC395" s="4"/>
      <c r="AD395" s="4"/>
      <c r="AE395" s="4"/>
      <c r="AF395" s="4"/>
      <c r="AG395" s="4"/>
      <c r="AH395" s="4"/>
      <c r="AI395" s="4"/>
      <c r="AJ395" s="4"/>
      <c r="AK395" s="4"/>
      <c r="AL395" s="4"/>
      <c r="AM395" s="4"/>
      <c r="AN395" s="4"/>
      <c r="AO395" s="4"/>
      <c r="AW395" s="22"/>
      <c r="AX395" s="22"/>
      <c r="AY395" s="22"/>
      <c r="AZ395" s="4"/>
      <c r="BA395" s="4"/>
      <c r="BB395" s="4"/>
      <c r="BC395" s="4"/>
      <c r="BD395" s="4"/>
      <c r="BE395" s="4"/>
      <c r="CA395" s="22"/>
      <c r="CB395" s="22"/>
      <c r="CC395" s="22"/>
      <c r="CD395" s="4"/>
      <c r="CE395" s="4"/>
      <c r="CF395" s="4"/>
      <c r="CG395" s="4"/>
      <c r="CH395" s="4"/>
      <c r="CI395" s="22"/>
      <c r="CJ395" s="4"/>
      <c r="CK395" s="4"/>
      <c r="CL395" s="4"/>
      <c r="CM395" s="4"/>
      <c r="CN395" s="4"/>
    </row>
    <row r="396" spans="21:92" s="13" customFormat="1" x14ac:dyDescent="0.25">
      <c r="U396" s="22"/>
      <c r="V396" s="22"/>
      <c r="W396" s="22"/>
      <c r="X396" s="4"/>
      <c r="Y396" s="4"/>
      <c r="Z396" s="4"/>
      <c r="AA396" s="4"/>
      <c r="AB396" s="4"/>
      <c r="AC396" s="4"/>
      <c r="AD396" s="4"/>
      <c r="AE396" s="4"/>
      <c r="AF396" s="4"/>
      <c r="AG396" s="4"/>
      <c r="AH396" s="4"/>
      <c r="AI396" s="4"/>
      <c r="AJ396" s="4"/>
      <c r="AK396" s="4"/>
      <c r="AL396" s="4"/>
      <c r="AM396" s="4"/>
      <c r="AN396" s="4"/>
      <c r="AO396" s="4"/>
      <c r="AW396" s="22"/>
      <c r="AX396" s="22"/>
      <c r="AY396" s="22"/>
      <c r="AZ396" s="4"/>
      <c r="BA396" s="4"/>
      <c r="BB396" s="4"/>
      <c r="BC396" s="4"/>
      <c r="BD396" s="4"/>
      <c r="BE396" s="4"/>
      <c r="CA396" s="22"/>
      <c r="CB396" s="22"/>
      <c r="CC396" s="22"/>
      <c r="CD396" s="4"/>
      <c r="CE396" s="4"/>
      <c r="CF396" s="4"/>
      <c r="CG396" s="4"/>
      <c r="CH396" s="4"/>
      <c r="CI396" s="22"/>
      <c r="CJ396" s="4"/>
      <c r="CK396" s="4"/>
      <c r="CL396" s="4"/>
      <c r="CM396" s="4"/>
      <c r="CN396" s="4"/>
    </row>
    <row r="397" spans="21:92" s="13" customFormat="1" x14ac:dyDescent="0.25">
      <c r="U397" s="22"/>
      <c r="V397" s="22"/>
      <c r="W397" s="22"/>
      <c r="X397" s="4"/>
      <c r="Y397" s="4"/>
      <c r="Z397" s="4"/>
      <c r="AA397" s="4"/>
      <c r="AB397" s="4"/>
      <c r="AC397" s="4"/>
      <c r="AD397" s="4"/>
      <c r="AE397" s="4"/>
      <c r="AF397" s="4"/>
      <c r="AG397" s="4"/>
      <c r="AH397" s="4"/>
      <c r="AI397" s="4"/>
      <c r="AJ397" s="4"/>
      <c r="AK397" s="4"/>
      <c r="AL397" s="4"/>
      <c r="AM397" s="4"/>
      <c r="AN397" s="4"/>
      <c r="AO397" s="4"/>
      <c r="AW397" s="22"/>
      <c r="AX397" s="22"/>
      <c r="AY397" s="22"/>
      <c r="AZ397" s="4"/>
      <c r="BA397" s="4"/>
      <c r="BB397" s="4"/>
      <c r="BC397" s="4"/>
      <c r="BD397" s="4"/>
      <c r="BE397" s="4"/>
      <c r="CA397" s="22"/>
      <c r="CB397" s="22"/>
      <c r="CC397" s="22"/>
      <c r="CD397" s="4"/>
      <c r="CE397" s="4"/>
      <c r="CF397" s="4"/>
      <c r="CG397" s="4"/>
      <c r="CH397" s="4"/>
      <c r="CI397" s="22"/>
      <c r="CJ397" s="4"/>
      <c r="CK397" s="4"/>
      <c r="CL397" s="4"/>
      <c r="CM397" s="4"/>
      <c r="CN397" s="4"/>
    </row>
    <row r="398" spans="21:92" s="13" customFormat="1" x14ac:dyDescent="0.25">
      <c r="U398" s="22"/>
      <c r="V398" s="22"/>
      <c r="W398" s="22"/>
      <c r="X398" s="4"/>
      <c r="Y398" s="4"/>
      <c r="Z398" s="4"/>
      <c r="AA398" s="4"/>
      <c r="AB398" s="4"/>
      <c r="AC398" s="4"/>
      <c r="AD398" s="4"/>
      <c r="AE398" s="4"/>
      <c r="AF398" s="4"/>
      <c r="AG398" s="4"/>
      <c r="AH398" s="4"/>
      <c r="AI398" s="4"/>
      <c r="AJ398" s="4"/>
      <c r="AK398" s="4"/>
      <c r="AL398" s="4"/>
      <c r="AM398" s="4"/>
      <c r="AN398" s="4"/>
      <c r="AO398" s="4"/>
      <c r="AW398" s="22"/>
      <c r="AX398" s="22"/>
      <c r="AY398" s="22"/>
      <c r="AZ398" s="4"/>
      <c r="BA398" s="4"/>
      <c r="BB398" s="4"/>
      <c r="BC398" s="4"/>
      <c r="BD398" s="4"/>
      <c r="BE398" s="4"/>
      <c r="CA398" s="22"/>
      <c r="CB398" s="22"/>
      <c r="CC398" s="22"/>
      <c r="CD398" s="4"/>
      <c r="CE398" s="4"/>
      <c r="CF398" s="4"/>
      <c r="CG398" s="4"/>
      <c r="CH398" s="4"/>
      <c r="CI398" s="22"/>
      <c r="CJ398" s="4"/>
      <c r="CK398" s="4"/>
      <c r="CL398" s="4"/>
      <c r="CM398" s="4"/>
      <c r="CN398" s="4"/>
    </row>
    <row r="399" spans="21:92" s="13" customFormat="1" x14ac:dyDescent="0.25">
      <c r="U399" s="22"/>
      <c r="V399" s="22"/>
      <c r="W399" s="22"/>
      <c r="X399" s="4"/>
      <c r="Y399" s="4"/>
      <c r="Z399" s="4"/>
      <c r="AA399" s="4"/>
      <c r="AB399" s="4"/>
      <c r="AC399" s="4"/>
      <c r="AD399" s="4"/>
      <c r="AE399" s="4"/>
      <c r="AF399" s="4"/>
      <c r="AG399" s="4"/>
      <c r="AH399" s="4"/>
      <c r="AI399" s="4"/>
      <c r="AJ399" s="4"/>
      <c r="AK399" s="4"/>
      <c r="AL399" s="4"/>
      <c r="AM399" s="4"/>
      <c r="AN399" s="4"/>
      <c r="AO399" s="4"/>
      <c r="AW399" s="22"/>
      <c r="AX399" s="22"/>
      <c r="AY399" s="22"/>
      <c r="AZ399" s="4"/>
      <c r="BA399" s="4"/>
      <c r="BB399" s="4"/>
      <c r="BC399" s="4"/>
      <c r="BD399" s="4"/>
      <c r="BE399" s="4"/>
      <c r="CA399" s="22"/>
      <c r="CB399" s="22"/>
      <c r="CC399" s="22"/>
      <c r="CD399" s="4"/>
      <c r="CE399" s="4"/>
      <c r="CF399" s="4"/>
      <c r="CG399" s="4"/>
      <c r="CH399" s="4"/>
      <c r="CI399" s="22"/>
      <c r="CJ399" s="4"/>
      <c r="CK399" s="4"/>
      <c r="CL399" s="4"/>
      <c r="CM399" s="4"/>
      <c r="CN399" s="4"/>
    </row>
    <row r="400" spans="21:92" s="13" customFormat="1" x14ac:dyDescent="0.25">
      <c r="U400" s="22"/>
      <c r="V400" s="22"/>
      <c r="W400" s="22"/>
      <c r="X400" s="4"/>
      <c r="Y400" s="4"/>
      <c r="Z400" s="4"/>
      <c r="AA400" s="4"/>
      <c r="AB400" s="4"/>
      <c r="AC400" s="4"/>
      <c r="AD400" s="4"/>
      <c r="AE400" s="4"/>
      <c r="AF400" s="4"/>
      <c r="AG400" s="4"/>
      <c r="AH400" s="4"/>
      <c r="AI400" s="4"/>
      <c r="AJ400" s="4"/>
      <c r="AK400" s="4"/>
      <c r="AL400" s="4"/>
      <c r="AM400" s="4"/>
      <c r="AN400" s="4"/>
      <c r="AO400" s="4"/>
      <c r="AW400" s="22"/>
      <c r="AX400" s="22"/>
      <c r="AY400" s="22"/>
      <c r="AZ400" s="4"/>
      <c r="BA400" s="4"/>
      <c r="BB400" s="4"/>
      <c r="BC400" s="4"/>
      <c r="BD400" s="4"/>
      <c r="BE400" s="4"/>
      <c r="CA400" s="22"/>
      <c r="CB400" s="22"/>
      <c r="CC400" s="22"/>
      <c r="CD400" s="4"/>
      <c r="CE400" s="4"/>
      <c r="CF400" s="4"/>
      <c r="CG400" s="4"/>
      <c r="CH400" s="4"/>
      <c r="CI400" s="22"/>
      <c r="CJ400" s="4"/>
      <c r="CK400" s="4"/>
      <c r="CL400" s="4"/>
      <c r="CM400" s="4"/>
      <c r="CN400" s="4"/>
    </row>
    <row r="401" spans="21:92" s="13" customFormat="1" x14ac:dyDescent="0.25">
      <c r="U401" s="22"/>
      <c r="V401" s="22"/>
      <c r="W401" s="22"/>
      <c r="X401" s="4"/>
      <c r="Y401" s="4"/>
      <c r="Z401" s="4"/>
      <c r="AA401" s="4"/>
      <c r="AB401" s="4"/>
      <c r="AC401" s="4"/>
      <c r="AD401" s="4"/>
      <c r="AE401" s="4"/>
      <c r="AF401" s="4"/>
      <c r="AG401" s="4"/>
      <c r="AH401" s="4"/>
      <c r="AI401" s="4"/>
      <c r="AJ401" s="4"/>
      <c r="AK401" s="4"/>
      <c r="AL401" s="4"/>
      <c r="AM401" s="4"/>
      <c r="AN401" s="4"/>
      <c r="AO401" s="4"/>
      <c r="AW401" s="22"/>
      <c r="AX401" s="22"/>
      <c r="AY401" s="22"/>
      <c r="AZ401" s="4"/>
      <c r="BA401" s="4"/>
      <c r="BB401" s="4"/>
      <c r="BC401" s="4"/>
      <c r="BD401" s="4"/>
      <c r="BE401" s="4"/>
      <c r="CA401" s="22"/>
      <c r="CB401" s="22"/>
      <c r="CC401" s="22"/>
      <c r="CD401" s="4"/>
      <c r="CE401" s="4"/>
      <c r="CF401" s="4"/>
      <c r="CG401" s="4"/>
      <c r="CH401" s="4"/>
      <c r="CI401" s="22"/>
      <c r="CJ401" s="4"/>
      <c r="CK401" s="4"/>
      <c r="CL401" s="4"/>
      <c r="CM401" s="4"/>
      <c r="CN401" s="4"/>
    </row>
    <row r="402" spans="21:92" s="13" customFormat="1" x14ac:dyDescent="0.25">
      <c r="U402" s="22"/>
      <c r="V402" s="22"/>
      <c r="W402" s="22"/>
      <c r="X402" s="4"/>
      <c r="Y402" s="4"/>
      <c r="Z402" s="4"/>
      <c r="AA402" s="4"/>
      <c r="AB402" s="4"/>
      <c r="AC402" s="4"/>
      <c r="AD402" s="4"/>
      <c r="AE402" s="4"/>
      <c r="AF402" s="4"/>
      <c r="AG402" s="4"/>
      <c r="AH402" s="4"/>
      <c r="AI402" s="4"/>
      <c r="AJ402" s="4"/>
      <c r="AK402" s="4"/>
      <c r="AL402" s="4"/>
      <c r="AM402" s="4"/>
      <c r="AN402" s="4"/>
      <c r="AO402" s="4"/>
      <c r="AW402" s="22"/>
      <c r="AX402" s="22"/>
      <c r="AY402" s="22"/>
      <c r="AZ402" s="4"/>
      <c r="BA402" s="4"/>
      <c r="BB402" s="4"/>
      <c r="BC402" s="4"/>
      <c r="BD402" s="4"/>
      <c r="BE402" s="4"/>
      <c r="CA402" s="22"/>
      <c r="CB402" s="22"/>
      <c r="CC402" s="22"/>
      <c r="CD402" s="4"/>
      <c r="CE402" s="4"/>
      <c r="CF402" s="4"/>
      <c r="CG402" s="4"/>
      <c r="CH402" s="4"/>
      <c r="CI402" s="22"/>
      <c r="CJ402" s="4"/>
      <c r="CK402" s="4"/>
      <c r="CL402" s="4"/>
      <c r="CM402" s="4"/>
      <c r="CN402" s="4"/>
    </row>
    <row r="403" spans="21:92" s="13" customFormat="1" x14ac:dyDescent="0.25">
      <c r="U403" s="22"/>
      <c r="V403" s="22"/>
      <c r="W403" s="22"/>
      <c r="X403" s="4"/>
      <c r="Y403" s="4"/>
      <c r="Z403" s="4"/>
      <c r="AA403" s="4"/>
      <c r="AB403" s="4"/>
      <c r="AC403" s="4"/>
      <c r="AD403" s="4"/>
      <c r="AE403" s="4"/>
      <c r="AF403" s="4"/>
      <c r="AG403" s="4"/>
      <c r="AH403" s="4"/>
      <c r="AI403" s="4"/>
      <c r="AJ403" s="4"/>
      <c r="AK403" s="4"/>
      <c r="AL403" s="4"/>
      <c r="AM403" s="4"/>
      <c r="AN403" s="4"/>
      <c r="AO403" s="4"/>
      <c r="AW403" s="22"/>
      <c r="AX403" s="22"/>
      <c r="AY403" s="22"/>
      <c r="AZ403" s="4"/>
      <c r="BA403" s="4"/>
      <c r="BB403" s="4"/>
      <c r="BC403" s="4"/>
      <c r="BD403" s="4"/>
      <c r="BE403" s="4"/>
      <c r="CA403" s="22"/>
      <c r="CB403" s="22"/>
      <c r="CC403" s="22"/>
      <c r="CD403" s="4"/>
      <c r="CE403" s="4"/>
      <c r="CF403" s="4"/>
      <c r="CG403" s="4"/>
      <c r="CH403" s="4"/>
      <c r="CI403" s="22"/>
      <c r="CJ403" s="4"/>
      <c r="CK403" s="4"/>
      <c r="CL403" s="4"/>
      <c r="CM403" s="4"/>
      <c r="CN403" s="4"/>
    </row>
    <row r="404" spans="21:92" s="13" customFormat="1" x14ac:dyDescent="0.25">
      <c r="U404" s="22"/>
      <c r="V404" s="22"/>
      <c r="W404" s="22"/>
      <c r="X404" s="4"/>
      <c r="Y404" s="4"/>
      <c r="Z404" s="4"/>
      <c r="AA404" s="4"/>
      <c r="AB404" s="4"/>
      <c r="AC404" s="4"/>
      <c r="AD404" s="4"/>
      <c r="AE404" s="4"/>
      <c r="AF404" s="4"/>
      <c r="AG404" s="4"/>
      <c r="AH404" s="4"/>
      <c r="AI404" s="4"/>
      <c r="AJ404" s="4"/>
      <c r="AK404" s="4"/>
      <c r="AL404" s="4"/>
      <c r="AM404" s="4"/>
      <c r="AN404" s="4"/>
      <c r="AO404" s="4"/>
      <c r="AW404" s="22"/>
      <c r="AX404" s="22"/>
      <c r="AY404" s="22"/>
      <c r="AZ404" s="4"/>
      <c r="BA404" s="4"/>
      <c r="BB404" s="4"/>
      <c r="BC404" s="4"/>
      <c r="BD404" s="4"/>
      <c r="BE404" s="4"/>
      <c r="CA404" s="22"/>
      <c r="CB404" s="22"/>
      <c r="CC404" s="22"/>
      <c r="CD404" s="4"/>
      <c r="CE404" s="4"/>
      <c r="CF404" s="4"/>
      <c r="CG404" s="4"/>
      <c r="CH404" s="4"/>
      <c r="CI404" s="22"/>
      <c r="CJ404" s="4"/>
      <c r="CK404" s="4"/>
      <c r="CL404" s="4"/>
      <c r="CM404" s="4"/>
      <c r="CN404" s="4"/>
    </row>
    <row r="405" spans="21:92" s="13" customFormat="1" x14ac:dyDescent="0.25">
      <c r="U405" s="22"/>
      <c r="V405" s="22"/>
      <c r="W405" s="22"/>
      <c r="X405" s="4"/>
      <c r="Y405" s="4"/>
      <c r="Z405" s="4"/>
      <c r="AA405" s="4"/>
      <c r="AB405" s="4"/>
      <c r="AC405" s="4"/>
      <c r="AD405" s="4"/>
      <c r="AE405" s="4"/>
      <c r="AF405" s="4"/>
      <c r="AG405" s="4"/>
      <c r="AH405" s="4"/>
      <c r="AI405" s="4"/>
      <c r="AJ405" s="4"/>
      <c r="AK405" s="4"/>
      <c r="AL405" s="4"/>
      <c r="AM405" s="4"/>
      <c r="AN405" s="4"/>
      <c r="AO405" s="4"/>
      <c r="AW405" s="22"/>
      <c r="AX405" s="22"/>
      <c r="AY405" s="22"/>
      <c r="AZ405" s="4"/>
      <c r="BA405" s="4"/>
      <c r="BB405" s="4"/>
      <c r="BC405" s="4"/>
      <c r="BD405" s="4"/>
      <c r="BE405" s="4"/>
      <c r="CA405" s="22"/>
      <c r="CB405" s="22"/>
      <c r="CC405" s="22"/>
      <c r="CD405" s="4"/>
      <c r="CE405" s="4"/>
      <c r="CF405" s="4"/>
      <c r="CG405" s="4"/>
      <c r="CH405" s="4"/>
      <c r="CI405" s="22"/>
      <c r="CJ405" s="4"/>
      <c r="CK405" s="4"/>
      <c r="CL405" s="4"/>
      <c r="CM405" s="4"/>
      <c r="CN405" s="4"/>
    </row>
    <row r="406" spans="21:92" s="13" customFormat="1" x14ac:dyDescent="0.25">
      <c r="U406" s="22"/>
      <c r="V406" s="22"/>
      <c r="W406" s="22"/>
      <c r="X406" s="4"/>
      <c r="Y406" s="4"/>
      <c r="Z406" s="4"/>
      <c r="AA406" s="4"/>
      <c r="AB406" s="4"/>
      <c r="AC406" s="4"/>
      <c r="AD406" s="4"/>
      <c r="AE406" s="4"/>
      <c r="AF406" s="4"/>
      <c r="AG406" s="4"/>
      <c r="AH406" s="4"/>
      <c r="AI406" s="4"/>
      <c r="AJ406" s="4"/>
      <c r="AK406" s="4"/>
      <c r="AL406" s="4"/>
      <c r="AM406" s="4"/>
      <c r="AN406" s="4"/>
      <c r="AO406" s="4"/>
      <c r="AW406" s="22"/>
      <c r="AX406" s="22"/>
      <c r="AY406" s="22"/>
      <c r="AZ406" s="4"/>
      <c r="BA406" s="4"/>
      <c r="BB406" s="4"/>
      <c r="BC406" s="4"/>
      <c r="BD406" s="4"/>
      <c r="BE406" s="4"/>
      <c r="CA406" s="22"/>
      <c r="CB406" s="22"/>
      <c r="CC406" s="22"/>
      <c r="CD406" s="4"/>
      <c r="CE406" s="4"/>
      <c r="CF406" s="4"/>
      <c r="CG406" s="4"/>
      <c r="CH406" s="4"/>
      <c r="CI406" s="22"/>
      <c r="CJ406" s="4"/>
      <c r="CK406" s="4"/>
      <c r="CL406" s="4"/>
      <c r="CM406" s="4"/>
      <c r="CN406" s="4"/>
    </row>
    <row r="407" spans="21:92" s="13" customFormat="1" x14ac:dyDescent="0.25">
      <c r="U407" s="22"/>
      <c r="V407" s="22"/>
      <c r="W407" s="22"/>
      <c r="X407" s="4"/>
      <c r="Y407" s="4"/>
      <c r="Z407" s="4"/>
      <c r="AA407" s="4"/>
      <c r="AB407" s="4"/>
      <c r="AC407" s="4"/>
      <c r="AD407" s="4"/>
      <c r="AE407" s="4"/>
      <c r="AF407" s="4"/>
      <c r="AG407" s="4"/>
      <c r="AH407" s="4"/>
      <c r="AI407" s="4"/>
      <c r="AJ407" s="4"/>
      <c r="AK407" s="4"/>
      <c r="AL407" s="4"/>
      <c r="AM407" s="4"/>
      <c r="AN407" s="4"/>
      <c r="AO407" s="4"/>
      <c r="AW407" s="22"/>
      <c r="AX407" s="22"/>
      <c r="AY407" s="22"/>
      <c r="AZ407" s="4"/>
      <c r="BA407" s="4"/>
      <c r="BB407" s="4"/>
      <c r="BC407" s="4"/>
      <c r="BD407" s="4"/>
      <c r="BE407" s="4"/>
      <c r="CA407" s="22"/>
      <c r="CB407" s="22"/>
      <c r="CC407" s="22"/>
      <c r="CD407" s="4"/>
      <c r="CE407" s="4"/>
      <c r="CF407" s="4"/>
      <c r="CG407" s="4"/>
      <c r="CH407" s="4"/>
      <c r="CI407" s="22"/>
      <c r="CJ407" s="4"/>
      <c r="CK407" s="4"/>
      <c r="CL407" s="4"/>
      <c r="CM407" s="4"/>
      <c r="CN407" s="4"/>
    </row>
    <row r="408" spans="21:92" s="13" customFormat="1" x14ac:dyDescent="0.25">
      <c r="U408" s="22"/>
      <c r="V408" s="22"/>
      <c r="W408" s="22"/>
      <c r="X408" s="4"/>
      <c r="Y408" s="4"/>
      <c r="Z408" s="4"/>
      <c r="AA408" s="4"/>
      <c r="AB408" s="4"/>
      <c r="AC408" s="4"/>
      <c r="AD408" s="4"/>
      <c r="AE408" s="4"/>
      <c r="AF408" s="4"/>
      <c r="AG408" s="4"/>
      <c r="AH408" s="4"/>
      <c r="AI408" s="4"/>
      <c r="AJ408" s="4"/>
      <c r="AK408" s="4"/>
      <c r="AL408" s="4"/>
      <c r="AM408" s="4"/>
      <c r="AN408" s="4"/>
      <c r="AO408" s="4"/>
      <c r="AW408" s="22"/>
      <c r="AX408" s="22"/>
      <c r="AY408" s="22"/>
      <c r="AZ408" s="4"/>
      <c r="BA408" s="4"/>
      <c r="BB408" s="4"/>
      <c r="BC408" s="4"/>
      <c r="BD408" s="4"/>
      <c r="BE408" s="4"/>
      <c r="CA408" s="22"/>
      <c r="CB408" s="22"/>
      <c r="CC408" s="22"/>
      <c r="CD408" s="4"/>
      <c r="CE408" s="4"/>
      <c r="CF408" s="4"/>
      <c r="CG408" s="4"/>
      <c r="CH408" s="4"/>
      <c r="CI408" s="22"/>
      <c r="CJ408" s="4"/>
      <c r="CK408" s="4"/>
      <c r="CL408" s="4"/>
      <c r="CM408" s="4"/>
      <c r="CN408" s="4"/>
    </row>
    <row r="409" spans="21:92" s="13" customFormat="1" x14ac:dyDescent="0.25">
      <c r="U409" s="22"/>
      <c r="V409" s="22"/>
      <c r="W409" s="22"/>
      <c r="X409" s="4"/>
      <c r="Y409" s="4"/>
      <c r="Z409" s="4"/>
      <c r="AA409" s="4"/>
      <c r="AB409" s="4"/>
      <c r="AC409" s="4"/>
      <c r="AD409" s="4"/>
      <c r="AE409" s="4"/>
      <c r="AF409" s="4"/>
      <c r="AG409" s="4"/>
      <c r="AH409" s="4"/>
      <c r="AI409" s="4"/>
      <c r="AJ409" s="4"/>
      <c r="AK409" s="4"/>
      <c r="AL409" s="4"/>
      <c r="AM409" s="4"/>
      <c r="AN409" s="4"/>
      <c r="AO409" s="4"/>
      <c r="AW409" s="22"/>
      <c r="AX409" s="22"/>
      <c r="AY409" s="22"/>
      <c r="AZ409" s="4"/>
      <c r="BA409" s="4"/>
      <c r="BB409" s="4"/>
      <c r="BC409" s="4"/>
      <c r="BD409" s="4"/>
      <c r="BE409" s="4"/>
      <c r="CA409" s="22"/>
      <c r="CB409" s="22"/>
      <c r="CC409" s="22"/>
      <c r="CD409" s="4"/>
      <c r="CE409" s="4"/>
      <c r="CF409" s="4"/>
      <c r="CG409" s="4"/>
      <c r="CH409" s="4"/>
      <c r="CI409" s="22"/>
      <c r="CJ409" s="4"/>
      <c r="CK409" s="4"/>
      <c r="CL409" s="4"/>
      <c r="CM409" s="4"/>
      <c r="CN409" s="4"/>
    </row>
    <row r="410" spans="21:92" s="13" customFormat="1" x14ac:dyDescent="0.25">
      <c r="U410" s="22"/>
      <c r="V410" s="22"/>
      <c r="W410" s="22"/>
      <c r="X410" s="4"/>
      <c r="Y410" s="4"/>
      <c r="Z410" s="4"/>
      <c r="AA410" s="4"/>
      <c r="AB410" s="4"/>
      <c r="AC410" s="4"/>
      <c r="AD410" s="4"/>
      <c r="AE410" s="4"/>
      <c r="AF410" s="4"/>
      <c r="AG410" s="4"/>
      <c r="AH410" s="4"/>
      <c r="AI410" s="4"/>
      <c r="AJ410" s="4"/>
      <c r="AK410" s="4"/>
      <c r="AL410" s="4"/>
      <c r="AM410" s="4"/>
      <c r="AN410" s="4"/>
      <c r="AO410" s="4"/>
      <c r="AW410" s="22"/>
      <c r="AX410" s="22"/>
      <c r="AY410" s="22"/>
      <c r="AZ410" s="4"/>
      <c r="BA410" s="4"/>
      <c r="BB410" s="4"/>
      <c r="BC410" s="4"/>
      <c r="BD410" s="4"/>
      <c r="BE410" s="4"/>
      <c r="CA410" s="22"/>
      <c r="CB410" s="22"/>
      <c r="CC410" s="22"/>
      <c r="CD410" s="4"/>
      <c r="CE410" s="4"/>
      <c r="CF410" s="4"/>
      <c r="CG410" s="4"/>
      <c r="CH410" s="4"/>
      <c r="CI410" s="22"/>
      <c r="CJ410" s="4"/>
      <c r="CK410" s="4"/>
      <c r="CL410" s="4"/>
      <c r="CM410" s="4"/>
      <c r="CN410" s="4"/>
    </row>
    <row r="411" spans="21:92" s="13" customFormat="1" x14ac:dyDescent="0.25">
      <c r="U411" s="22"/>
      <c r="V411" s="22"/>
      <c r="W411" s="22"/>
      <c r="X411" s="4"/>
      <c r="Y411" s="4"/>
      <c r="Z411" s="4"/>
      <c r="AA411" s="4"/>
      <c r="AB411" s="4"/>
      <c r="AC411" s="4"/>
      <c r="AD411" s="4"/>
      <c r="AE411" s="4"/>
      <c r="AF411" s="4"/>
      <c r="AG411" s="4"/>
      <c r="AH411" s="4"/>
      <c r="AI411" s="4"/>
      <c r="AJ411" s="4"/>
      <c r="AK411" s="4"/>
      <c r="AL411" s="4"/>
      <c r="AM411" s="4"/>
      <c r="AN411" s="4"/>
      <c r="AO411" s="4"/>
      <c r="AW411" s="22"/>
      <c r="AX411" s="22"/>
      <c r="AY411" s="22"/>
      <c r="AZ411" s="4"/>
      <c r="BA411" s="4"/>
      <c r="BB411" s="4"/>
      <c r="BC411" s="4"/>
      <c r="BD411" s="4"/>
      <c r="BE411" s="4"/>
      <c r="CA411" s="22"/>
      <c r="CB411" s="22"/>
      <c r="CC411" s="22"/>
      <c r="CD411" s="4"/>
      <c r="CE411" s="4"/>
      <c r="CF411" s="4"/>
      <c r="CG411" s="4"/>
      <c r="CH411" s="4"/>
      <c r="CI411" s="22"/>
      <c r="CJ411" s="4"/>
      <c r="CK411" s="4"/>
      <c r="CL411" s="4"/>
      <c r="CM411" s="4"/>
      <c r="CN411" s="4"/>
    </row>
    <row r="412" spans="21:92" s="13" customFormat="1" x14ac:dyDescent="0.25">
      <c r="U412" s="22"/>
      <c r="V412" s="22"/>
      <c r="W412" s="22"/>
      <c r="X412" s="4"/>
      <c r="Y412" s="4"/>
      <c r="Z412" s="4"/>
      <c r="AA412" s="4"/>
      <c r="AB412" s="4"/>
      <c r="AC412" s="4"/>
      <c r="AD412" s="4"/>
      <c r="AE412" s="4"/>
      <c r="AF412" s="4"/>
      <c r="AG412" s="4"/>
      <c r="AH412" s="4"/>
      <c r="AI412" s="4"/>
      <c r="AJ412" s="4"/>
      <c r="AK412" s="4"/>
      <c r="AL412" s="4"/>
      <c r="AM412" s="4"/>
      <c r="AN412" s="4"/>
      <c r="AO412" s="4"/>
      <c r="AW412" s="22"/>
      <c r="AX412" s="22"/>
      <c r="AY412" s="22"/>
      <c r="AZ412" s="4"/>
      <c r="BA412" s="4"/>
      <c r="BB412" s="4"/>
      <c r="BC412" s="4"/>
      <c r="BD412" s="4"/>
      <c r="BE412" s="4"/>
      <c r="CA412" s="22"/>
      <c r="CB412" s="22"/>
      <c r="CC412" s="22"/>
      <c r="CD412" s="4"/>
      <c r="CE412" s="4"/>
      <c r="CF412" s="4"/>
      <c r="CG412" s="4"/>
      <c r="CH412" s="4"/>
      <c r="CI412" s="22"/>
      <c r="CJ412" s="4"/>
      <c r="CK412" s="4"/>
      <c r="CL412" s="4"/>
      <c r="CM412" s="4"/>
      <c r="CN412" s="4"/>
    </row>
    <row r="413" spans="21:92" s="13" customFormat="1" x14ac:dyDescent="0.25">
      <c r="U413" s="22"/>
      <c r="V413" s="22"/>
      <c r="W413" s="22"/>
      <c r="X413" s="4"/>
      <c r="Y413" s="4"/>
      <c r="Z413" s="4"/>
      <c r="AA413" s="4"/>
      <c r="AB413" s="4"/>
      <c r="AC413" s="4"/>
      <c r="AD413" s="4"/>
      <c r="AE413" s="4"/>
      <c r="AF413" s="4"/>
      <c r="AG413" s="4"/>
      <c r="AH413" s="4"/>
      <c r="AI413" s="4"/>
      <c r="AJ413" s="4"/>
      <c r="AK413" s="4"/>
      <c r="AL413" s="4"/>
      <c r="AM413" s="4"/>
      <c r="AN413" s="4"/>
      <c r="AO413" s="4"/>
      <c r="AW413" s="22"/>
      <c r="AX413" s="22"/>
      <c r="AY413" s="22"/>
      <c r="AZ413" s="4"/>
      <c r="BA413" s="4"/>
      <c r="BB413" s="4"/>
      <c r="BC413" s="4"/>
      <c r="BD413" s="4"/>
      <c r="BE413" s="4"/>
      <c r="CA413" s="22"/>
      <c r="CB413" s="22"/>
      <c r="CC413" s="22"/>
      <c r="CD413" s="4"/>
      <c r="CE413" s="4"/>
      <c r="CF413" s="4"/>
      <c r="CG413" s="4"/>
      <c r="CH413" s="4"/>
      <c r="CI413" s="22"/>
      <c r="CJ413" s="4"/>
      <c r="CK413" s="4"/>
      <c r="CL413" s="4"/>
      <c r="CM413" s="4"/>
      <c r="CN413" s="4"/>
    </row>
    <row r="414" spans="21:92" s="13" customFormat="1" x14ac:dyDescent="0.25">
      <c r="U414" s="22"/>
      <c r="V414" s="22"/>
      <c r="W414" s="22"/>
      <c r="X414" s="4"/>
      <c r="Y414" s="4"/>
      <c r="Z414" s="4"/>
      <c r="AA414" s="4"/>
      <c r="AB414" s="4"/>
      <c r="AC414" s="4"/>
      <c r="AD414" s="4"/>
      <c r="AE414" s="4"/>
      <c r="AF414" s="4"/>
      <c r="AG414" s="4"/>
      <c r="AH414" s="4"/>
      <c r="AI414" s="4"/>
      <c r="AJ414" s="4"/>
      <c r="AK414" s="4"/>
      <c r="AL414" s="4"/>
      <c r="AM414" s="4"/>
      <c r="AN414" s="4"/>
      <c r="AO414" s="4"/>
      <c r="AW414" s="22"/>
      <c r="AX414" s="22"/>
      <c r="AY414" s="22"/>
      <c r="AZ414" s="4"/>
      <c r="BA414" s="4"/>
      <c r="BB414" s="4"/>
      <c r="BC414" s="4"/>
      <c r="BD414" s="4"/>
      <c r="BE414" s="4"/>
      <c r="CA414" s="22"/>
      <c r="CB414" s="22"/>
      <c r="CC414" s="22"/>
      <c r="CD414" s="4"/>
      <c r="CE414" s="4"/>
      <c r="CF414" s="4"/>
      <c r="CG414" s="4"/>
      <c r="CH414" s="4"/>
      <c r="CI414" s="22"/>
      <c r="CJ414" s="4"/>
      <c r="CK414" s="4"/>
      <c r="CL414" s="4"/>
      <c r="CM414" s="4"/>
      <c r="CN414" s="4"/>
    </row>
    <row r="415" spans="21:92" s="13" customFormat="1" x14ac:dyDescent="0.25">
      <c r="U415" s="22"/>
      <c r="V415" s="22"/>
      <c r="W415" s="22"/>
      <c r="X415" s="4"/>
      <c r="Y415" s="4"/>
      <c r="Z415" s="4"/>
      <c r="AA415" s="4"/>
      <c r="AB415" s="4"/>
      <c r="AC415" s="4"/>
      <c r="AD415" s="4"/>
      <c r="AE415" s="4"/>
      <c r="AF415" s="4"/>
      <c r="AG415" s="4"/>
      <c r="AH415" s="4"/>
      <c r="AI415" s="4"/>
      <c r="AJ415" s="4"/>
      <c r="AK415" s="4"/>
      <c r="AL415" s="4"/>
      <c r="AM415" s="4"/>
      <c r="AN415" s="4"/>
      <c r="AO415" s="4"/>
      <c r="AW415" s="22"/>
      <c r="AX415" s="22"/>
      <c r="AY415" s="22"/>
      <c r="AZ415" s="4"/>
      <c r="BA415" s="4"/>
      <c r="BB415" s="4"/>
      <c r="BC415" s="4"/>
      <c r="BD415" s="4"/>
      <c r="BE415" s="4"/>
      <c r="CA415" s="22"/>
      <c r="CB415" s="22"/>
      <c r="CC415" s="22"/>
      <c r="CD415" s="4"/>
      <c r="CE415" s="4"/>
      <c r="CF415" s="4"/>
      <c r="CG415" s="4"/>
      <c r="CH415" s="4"/>
      <c r="CI415" s="22"/>
      <c r="CJ415" s="4"/>
      <c r="CK415" s="4"/>
      <c r="CL415" s="4"/>
      <c r="CM415" s="4"/>
      <c r="CN415" s="4"/>
    </row>
    <row r="416" spans="21:92" s="13" customFormat="1" x14ac:dyDescent="0.25">
      <c r="U416" s="22"/>
      <c r="V416" s="22"/>
      <c r="W416" s="22"/>
      <c r="X416" s="4"/>
      <c r="Y416" s="4"/>
      <c r="Z416" s="4"/>
      <c r="AA416" s="4"/>
      <c r="AB416" s="4"/>
      <c r="AC416" s="4"/>
      <c r="AD416" s="4"/>
      <c r="AE416" s="4"/>
      <c r="AF416" s="4"/>
      <c r="AG416" s="4"/>
      <c r="AH416" s="4"/>
      <c r="AI416" s="4"/>
      <c r="AJ416" s="4"/>
      <c r="AK416" s="4"/>
      <c r="AL416" s="4"/>
      <c r="AM416" s="4"/>
      <c r="AN416" s="4"/>
      <c r="AO416" s="4"/>
      <c r="AW416" s="22"/>
      <c r="AX416" s="22"/>
      <c r="AY416" s="22"/>
      <c r="AZ416" s="4"/>
      <c r="BA416" s="4"/>
      <c r="BB416" s="4"/>
      <c r="BC416" s="4"/>
      <c r="BD416" s="4"/>
      <c r="BE416" s="4"/>
      <c r="CA416" s="22"/>
      <c r="CB416" s="22"/>
      <c r="CC416" s="22"/>
      <c r="CD416" s="4"/>
      <c r="CE416" s="4"/>
      <c r="CF416" s="4"/>
      <c r="CG416" s="4"/>
      <c r="CH416" s="4"/>
      <c r="CI416" s="22"/>
      <c r="CJ416" s="4"/>
      <c r="CK416" s="4"/>
      <c r="CL416" s="4"/>
      <c r="CM416" s="4"/>
      <c r="CN416" s="4"/>
    </row>
    <row r="417" spans="21:92" s="13" customFormat="1" x14ac:dyDescent="0.25">
      <c r="U417" s="22"/>
      <c r="V417" s="22"/>
      <c r="W417" s="22"/>
      <c r="X417" s="4"/>
      <c r="Y417" s="4"/>
      <c r="Z417" s="4"/>
      <c r="AA417" s="4"/>
      <c r="AB417" s="4"/>
      <c r="AC417" s="4"/>
      <c r="AD417" s="4"/>
      <c r="AE417" s="4"/>
      <c r="AF417" s="4"/>
      <c r="AG417" s="4"/>
      <c r="AH417" s="4"/>
      <c r="AI417" s="4"/>
      <c r="AJ417" s="4"/>
      <c r="AK417" s="4"/>
      <c r="AL417" s="4"/>
      <c r="AM417" s="4"/>
      <c r="AN417" s="4"/>
      <c r="AO417" s="4"/>
      <c r="AW417" s="22"/>
      <c r="AX417" s="22"/>
      <c r="AY417" s="22"/>
      <c r="AZ417" s="4"/>
      <c r="BA417" s="4"/>
      <c r="BB417" s="4"/>
      <c r="BC417" s="4"/>
      <c r="BD417" s="4"/>
      <c r="BE417" s="4"/>
      <c r="CA417" s="22"/>
      <c r="CB417" s="22"/>
      <c r="CC417" s="22"/>
      <c r="CD417" s="4"/>
      <c r="CE417" s="4"/>
      <c r="CF417" s="4"/>
      <c r="CG417" s="4"/>
      <c r="CH417" s="4"/>
      <c r="CI417" s="22"/>
      <c r="CJ417" s="4"/>
      <c r="CK417" s="4"/>
      <c r="CL417" s="4"/>
      <c r="CM417" s="4"/>
      <c r="CN417" s="4"/>
    </row>
    <row r="418" spans="21:92" s="13" customFormat="1" x14ac:dyDescent="0.25">
      <c r="U418" s="22"/>
      <c r="V418" s="22"/>
      <c r="W418" s="22"/>
      <c r="X418" s="4"/>
      <c r="Y418" s="4"/>
      <c r="Z418" s="4"/>
      <c r="AA418" s="4"/>
      <c r="AB418" s="4"/>
      <c r="AC418" s="4"/>
      <c r="AD418" s="4"/>
      <c r="AE418" s="4"/>
      <c r="AF418" s="4"/>
      <c r="AG418" s="4"/>
      <c r="AH418" s="4"/>
      <c r="AI418" s="4"/>
      <c r="AJ418" s="4"/>
      <c r="AK418" s="4"/>
      <c r="AL418" s="4"/>
      <c r="AM418" s="4"/>
      <c r="AN418" s="4"/>
      <c r="AO418" s="4"/>
      <c r="AW418" s="22"/>
      <c r="AX418" s="22"/>
      <c r="AY418" s="22"/>
      <c r="AZ418" s="4"/>
      <c r="BA418" s="4"/>
      <c r="BB418" s="4"/>
      <c r="BC418" s="4"/>
      <c r="BD418" s="4"/>
      <c r="BE418" s="4"/>
      <c r="CA418" s="22"/>
      <c r="CB418" s="22"/>
      <c r="CC418" s="22"/>
      <c r="CD418" s="4"/>
      <c r="CE418" s="4"/>
      <c r="CF418" s="4"/>
      <c r="CG418" s="4"/>
      <c r="CH418" s="4"/>
      <c r="CI418" s="22"/>
      <c r="CJ418" s="4"/>
      <c r="CK418" s="4"/>
      <c r="CL418" s="4"/>
      <c r="CM418" s="4"/>
      <c r="CN418" s="4"/>
    </row>
    <row r="419" spans="21:92" s="13" customFormat="1" x14ac:dyDescent="0.25">
      <c r="U419" s="22"/>
      <c r="V419" s="22"/>
      <c r="W419" s="22"/>
      <c r="X419" s="4"/>
      <c r="Y419" s="4"/>
      <c r="Z419" s="4"/>
      <c r="AA419" s="4"/>
      <c r="AB419" s="4"/>
      <c r="AC419" s="4"/>
      <c r="AD419" s="4"/>
      <c r="AE419" s="4"/>
      <c r="AF419" s="4"/>
      <c r="AG419" s="4"/>
      <c r="AH419" s="4"/>
      <c r="AI419" s="4"/>
      <c r="AJ419" s="4"/>
      <c r="AK419" s="4"/>
      <c r="AL419" s="4"/>
      <c r="AM419" s="4"/>
      <c r="AN419" s="4"/>
      <c r="AO419" s="4"/>
      <c r="AW419" s="22"/>
      <c r="AX419" s="22"/>
      <c r="AY419" s="22"/>
      <c r="AZ419" s="4"/>
      <c r="BA419" s="4"/>
      <c r="BB419" s="4"/>
      <c r="BC419" s="4"/>
      <c r="BD419" s="4"/>
      <c r="BE419" s="4"/>
      <c r="CA419" s="22"/>
      <c r="CB419" s="22"/>
      <c r="CC419" s="22"/>
      <c r="CD419" s="4"/>
      <c r="CE419" s="4"/>
      <c r="CF419" s="4"/>
      <c r="CG419" s="4"/>
      <c r="CH419" s="4"/>
      <c r="CI419" s="22"/>
      <c r="CJ419" s="4"/>
      <c r="CK419" s="4"/>
      <c r="CL419" s="4"/>
      <c r="CM419" s="4"/>
      <c r="CN419" s="4"/>
    </row>
    <row r="420" spans="21:92" s="13" customFormat="1" x14ac:dyDescent="0.25">
      <c r="U420" s="22"/>
      <c r="V420" s="22"/>
      <c r="W420" s="22"/>
      <c r="X420" s="4"/>
      <c r="Y420" s="4"/>
      <c r="Z420" s="4"/>
      <c r="AA420" s="4"/>
      <c r="AB420" s="4"/>
      <c r="AC420" s="4"/>
      <c r="AD420" s="4"/>
      <c r="AE420" s="4"/>
      <c r="AF420" s="4"/>
      <c r="AG420" s="4"/>
      <c r="AH420" s="4"/>
      <c r="AI420" s="4"/>
      <c r="AJ420" s="4"/>
      <c r="AK420" s="4"/>
      <c r="AL420" s="4"/>
      <c r="AM420" s="4"/>
      <c r="AN420" s="4"/>
      <c r="AO420" s="4"/>
      <c r="AW420" s="22"/>
      <c r="AX420" s="22"/>
      <c r="AY420" s="22"/>
      <c r="AZ420" s="4"/>
      <c r="BA420" s="4"/>
      <c r="BB420" s="4"/>
      <c r="BC420" s="4"/>
      <c r="BD420" s="4"/>
      <c r="BE420" s="4"/>
      <c r="CA420" s="22"/>
      <c r="CB420" s="22"/>
      <c r="CC420" s="22"/>
      <c r="CD420" s="4"/>
      <c r="CE420" s="4"/>
      <c r="CF420" s="4"/>
      <c r="CG420" s="4"/>
      <c r="CH420" s="4"/>
      <c r="CI420" s="22"/>
      <c r="CJ420" s="4"/>
      <c r="CK420" s="4"/>
      <c r="CL420" s="4"/>
      <c r="CM420" s="4"/>
      <c r="CN420" s="4"/>
    </row>
    <row r="421" spans="21:92" s="13" customFormat="1" x14ac:dyDescent="0.25">
      <c r="U421" s="22"/>
      <c r="V421" s="22"/>
      <c r="W421" s="22"/>
      <c r="X421" s="4"/>
      <c r="Y421" s="4"/>
      <c r="Z421" s="4"/>
      <c r="AA421" s="4"/>
      <c r="AB421" s="4"/>
      <c r="AC421" s="4"/>
      <c r="AD421" s="4"/>
      <c r="AE421" s="4"/>
      <c r="AF421" s="4"/>
      <c r="AG421" s="4"/>
      <c r="AH421" s="4"/>
      <c r="AI421" s="4"/>
      <c r="AJ421" s="4"/>
      <c r="AK421" s="4"/>
      <c r="AL421" s="4"/>
      <c r="AM421" s="4"/>
      <c r="AN421" s="4"/>
      <c r="AO421" s="4"/>
      <c r="AW421" s="22"/>
      <c r="AX421" s="22"/>
      <c r="AY421" s="22"/>
      <c r="AZ421" s="4"/>
      <c r="BA421" s="4"/>
      <c r="BB421" s="4"/>
      <c r="BC421" s="4"/>
      <c r="BD421" s="4"/>
      <c r="BE421" s="4"/>
      <c r="CA421" s="22"/>
      <c r="CB421" s="22"/>
      <c r="CC421" s="22"/>
      <c r="CD421" s="4"/>
      <c r="CE421" s="4"/>
      <c r="CF421" s="4"/>
      <c r="CG421" s="4"/>
      <c r="CH421" s="4"/>
      <c r="CI421" s="22"/>
      <c r="CJ421" s="4"/>
      <c r="CK421" s="4"/>
      <c r="CL421" s="4"/>
      <c r="CM421" s="4"/>
      <c r="CN421" s="4"/>
    </row>
    <row r="422" spans="21:92" s="13" customFormat="1" x14ac:dyDescent="0.25">
      <c r="U422" s="22"/>
      <c r="V422" s="22"/>
      <c r="W422" s="22"/>
      <c r="X422" s="4"/>
      <c r="Y422" s="4"/>
      <c r="Z422" s="4"/>
      <c r="AA422" s="4"/>
      <c r="AB422" s="4"/>
      <c r="AC422" s="4"/>
      <c r="AD422" s="4"/>
      <c r="AE422" s="4"/>
      <c r="AF422" s="4"/>
      <c r="AG422" s="4"/>
      <c r="AH422" s="4"/>
      <c r="AI422" s="4"/>
      <c r="AJ422" s="4"/>
      <c r="AK422" s="4"/>
      <c r="AL422" s="4"/>
      <c r="AM422" s="4"/>
      <c r="AN422" s="4"/>
      <c r="AO422" s="4"/>
      <c r="AW422" s="22"/>
      <c r="AX422" s="22"/>
      <c r="AY422" s="22"/>
      <c r="AZ422" s="4"/>
      <c r="BA422" s="4"/>
      <c r="BB422" s="4"/>
      <c r="BC422" s="4"/>
      <c r="BD422" s="4"/>
      <c r="BE422" s="4"/>
      <c r="CA422" s="22"/>
      <c r="CB422" s="22"/>
      <c r="CC422" s="22"/>
      <c r="CD422" s="4"/>
      <c r="CE422" s="4"/>
      <c r="CF422" s="4"/>
      <c r="CG422" s="4"/>
      <c r="CH422" s="4"/>
      <c r="CI422" s="22"/>
      <c r="CJ422" s="4"/>
      <c r="CK422" s="4"/>
      <c r="CL422" s="4"/>
      <c r="CM422" s="4"/>
      <c r="CN422" s="4"/>
    </row>
    <row r="423" spans="21:92" s="13" customFormat="1" x14ac:dyDescent="0.25">
      <c r="U423" s="22"/>
      <c r="V423" s="22"/>
      <c r="W423" s="22"/>
      <c r="X423" s="4"/>
      <c r="Y423" s="4"/>
      <c r="Z423" s="4"/>
      <c r="AA423" s="4"/>
      <c r="AB423" s="4"/>
      <c r="AC423" s="4"/>
      <c r="AD423" s="4"/>
      <c r="AE423" s="4"/>
      <c r="AF423" s="4"/>
      <c r="AG423" s="4"/>
      <c r="AH423" s="4"/>
      <c r="AI423" s="4"/>
      <c r="AJ423" s="4"/>
      <c r="AK423" s="4"/>
      <c r="AL423" s="4"/>
      <c r="AM423" s="4"/>
      <c r="AN423" s="4"/>
      <c r="AO423" s="4"/>
      <c r="AW423" s="22"/>
      <c r="AX423" s="22"/>
      <c r="AY423" s="22"/>
      <c r="AZ423" s="4"/>
      <c r="BA423" s="4"/>
      <c r="BB423" s="4"/>
      <c r="BC423" s="4"/>
      <c r="BD423" s="4"/>
      <c r="BE423" s="4"/>
      <c r="CA423" s="22"/>
      <c r="CB423" s="22"/>
      <c r="CC423" s="22"/>
      <c r="CD423" s="4"/>
      <c r="CE423" s="4"/>
      <c r="CF423" s="4"/>
      <c r="CG423" s="4"/>
      <c r="CH423" s="4"/>
      <c r="CI423" s="22"/>
      <c r="CJ423" s="4"/>
      <c r="CK423" s="4"/>
      <c r="CL423" s="4"/>
      <c r="CM423" s="4"/>
      <c r="CN423" s="4"/>
    </row>
    <row r="424" spans="21:92" s="13" customFormat="1" x14ac:dyDescent="0.25">
      <c r="U424" s="22"/>
      <c r="V424" s="22"/>
      <c r="W424" s="22"/>
      <c r="X424" s="4"/>
      <c r="Y424" s="4"/>
      <c r="Z424" s="4"/>
      <c r="AA424" s="4"/>
      <c r="AB424" s="4"/>
      <c r="AC424" s="4"/>
      <c r="AD424" s="4"/>
      <c r="AE424" s="4"/>
      <c r="AF424" s="4"/>
      <c r="AG424" s="4"/>
      <c r="AH424" s="4"/>
      <c r="AI424" s="4"/>
      <c r="AJ424" s="4"/>
      <c r="AK424" s="4"/>
      <c r="AL424" s="4"/>
      <c r="AM424" s="4"/>
      <c r="AN424" s="4"/>
      <c r="AO424" s="4"/>
      <c r="AW424" s="22"/>
      <c r="AX424" s="22"/>
      <c r="AY424" s="22"/>
      <c r="AZ424" s="4"/>
      <c r="BA424" s="4"/>
      <c r="BB424" s="4"/>
      <c r="BC424" s="4"/>
      <c r="BD424" s="4"/>
      <c r="BE424" s="4"/>
      <c r="CA424" s="22"/>
      <c r="CB424" s="22"/>
      <c r="CC424" s="22"/>
      <c r="CD424" s="4"/>
      <c r="CE424" s="4"/>
      <c r="CF424" s="4"/>
      <c r="CG424" s="4"/>
      <c r="CH424" s="4"/>
      <c r="CI424" s="22"/>
      <c r="CJ424" s="4"/>
      <c r="CK424" s="4"/>
      <c r="CL424" s="4"/>
      <c r="CM424" s="4"/>
      <c r="CN424" s="4"/>
    </row>
    <row r="425" spans="21:92" s="13" customFormat="1" x14ac:dyDescent="0.25">
      <c r="U425" s="22"/>
      <c r="V425" s="22"/>
      <c r="W425" s="22"/>
      <c r="X425" s="4"/>
      <c r="Y425" s="4"/>
      <c r="Z425" s="4"/>
      <c r="AA425" s="4"/>
      <c r="AB425" s="4"/>
      <c r="AC425" s="4"/>
      <c r="AD425" s="4"/>
      <c r="AE425" s="4"/>
      <c r="AF425" s="4"/>
      <c r="AG425" s="4"/>
      <c r="AH425" s="4"/>
      <c r="AI425" s="4"/>
      <c r="AJ425" s="4"/>
      <c r="AK425" s="4"/>
      <c r="AL425" s="4"/>
      <c r="AM425" s="4"/>
      <c r="AN425" s="4"/>
      <c r="AO425" s="4"/>
      <c r="AW425" s="22"/>
      <c r="AX425" s="22"/>
      <c r="AY425" s="22"/>
      <c r="AZ425" s="4"/>
      <c r="BA425" s="4"/>
      <c r="BB425" s="4"/>
      <c r="BC425" s="4"/>
      <c r="BD425" s="4"/>
      <c r="BE425" s="4"/>
      <c r="CA425" s="22"/>
      <c r="CB425" s="22"/>
      <c r="CC425" s="22"/>
      <c r="CD425" s="4"/>
      <c r="CE425" s="4"/>
      <c r="CF425" s="4"/>
      <c r="CG425" s="4"/>
      <c r="CH425" s="4"/>
      <c r="CI425" s="22"/>
      <c r="CJ425" s="4"/>
      <c r="CK425" s="4"/>
      <c r="CL425" s="4"/>
      <c r="CM425" s="4"/>
      <c r="CN425" s="4"/>
    </row>
    <row r="426" spans="21:92" s="13" customFormat="1" x14ac:dyDescent="0.25">
      <c r="U426" s="22"/>
      <c r="V426" s="22"/>
      <c r="W426" s="22"/>
      <c r="X426" s="4"/>
      <c r="Y426" s="4"/>
      <c r="Z426" s="4"/>
      <c r="AA426" s="4"/>
      <c r="AB426" s="4"/>
      <c r="AC426" s="4"/>
      <c r="AD426" s="4"/>
      <c r="AE426" s="4"/>
      <c r="AF426" s="4"/>
      <c r="AG426" s="4"/>
      <c r="AH426" s="4"/>
      <c r="AI426" s="4"/>
      <c r="AJ426" s="4"/>
      <c r="AK426" s="4"/>
      <c r="AL426" s="4"/>
      <c r="AM426" s="4"/>
      <c r="AN426" s="4"/>
      <c r="AO426" s="4"/>
      <c r="AW426" s="22"/>
      <c r="AX426" s="22"/>
      <c r="AY426" s="22"/>
      <c r="AZ426" s="4"/>
      <c r="BA426" s="4"/>
      <c r="BB426" s="4"/>
      <c r="BC426" s="4"/>
      <c r="BD426" s="4"/>
      <c r="BE426" s="4"/>
      <c r="CA426" s="22"/>
      <c r="CB426" s="22"/>
      <c r="CC426" s="22"/>
      <c r="CD426" s="4"/>
      <c r="CE426" s="4"/>
      <c r="CF426" s="4"/>
      <c r="CG426" s="4"/>
      <c r="CH426" s="4"/>
      <c r="CI426" s="22"/>
      <c r="CJ426" s="4"/>
      <c r="CK426" s="4"/>
      <c r="CL426" s="4"/>
      <c r="CM426" s="4"/>
      <c r="CN426" s="4"/>
    </row>
    <row r="427" spans="21:92" s="13" customFormat="1" x14ac:dyDescent="0.25">
      <c r="U427" s="22"/>
      <c r="V427" s="22"/>
      <c r="W427" s="22"/>
      <c r="X427" s="4"/>
      <c r="Y427" s="4"/>
      <c r="Z427" s="4"/>
      <c r="AA427" s="4"/>
      <c r="AB427" s="4"/>
      <c r="AC427" s="4"/>
      <c r="AD427" s="4"/>
      <c r="AE427" s="4"/>
      <c r="AF427" s="4"/>
      <c r="AG427" s="4"/>
      <c r="AH427" s="4"/>
      <c r="AI427" s="4"/>
      <c r="AJ427" s="4"/>
      <c r="AK427" s="4"/>
      <c r="AL427" s="4"/>
      <c r="AM427" s="4"/>
      <c r="AN427" s="4"/>
      <c r="AO427" s="4"/>
      <c r="AW427" s="22"/>
      <c r="AX427" s="22"/>
      <c r="AY427" s="22"/>
      <c r="AZ427" s="4"/>
      <c r="BA427" s="4"/>
      <c r="BB427" s="4"/>
      <c r="BC427" s="4"/>
      <c r="BD427" s="4"/>
      <c r="BE427" s="4"/>
      <c r="CA427" s="22"/>
      <c r="CB427" s="22"/>
      <c r="CC427" s="22"/>
      <c r="CD427" s="4"/>
      <c r="CE427" s="4"/>
      <c r="CF427" s="4"/>
      <c r="CG427" s="4"/>
      <c r="CH427" s="4"/>
      <c r="CI427" s="22"/>
      <c r="CJ427" s="4"/>
      <c r="CK427" s="4"/>
      <c r="CL427" s="4"/>
      <c r="CM427" s="4"/>
      <c r="CN427" s="4"/>
    </row>
    <row r="428" spans="21:92" s="13" customFormat="1" x14ac:dyDescent="0.25">
      <c r="U428" s="22"/>
      <c r="V428" s="22"/>
      <c r="W428" s="22"/>
      <c r="X428" s="4"/>
      <c r="Y428" s="4"/>
      <c r="Z428" s="4"/>
      <c r="AA428" s="4"/>
      <c r="AB428" s="4"/>
      <c r="AC428" s="4"/>
      <c r="AD428" s="4"/>
      <c r="AE428" s="4"/>
      <c r="AF428" s="4"/>
      <c r="AG428" s="4"/>
      <c r="AH428" s="4"/>
      <c r="AI428" s="4"/>
      <c r="AJ428" s="4"/>
      <c r="AK428" s="4"/>
      <c r="AL428" s="4"/>
      <c r="AM428" s="4"/>
      <c r="AN428" s="4"/>
      <c r="AO428" s="4"/>
      <c r="AW428" s="22"/>
      <c r="AX428" s="22"/>
      <c r="AY428" s="22"/>
      <c r="AZ428" s="4"/>
      <c r="BA428" s="4"/>
      <c r="BB428" s="4"/>
      <c r="BC428" s="4"/>
      <c r="BD428" s="4"/>
      <c r="BE428" s="4"/>
      <c r="CA428" s="22"/>
      <c r="CB428" s="22"/>
      <c r="CC428" s="22"/>
      <c r="CD428" s="4"/>
      <c r="CE428" s="4"/>
      <c r="CF428" s="4"/>
      <c r="CG428" s="4"/>
      <c r="CH428" s="4"/>
      <c r="CI428" s="22"/>
      <c r="CJ428" s="4"/>
      <c r="CK428" s="4"/>
      <c r="CL428" s="4"/>
      <c r="CM428" s="4"/>
      <c r="CN428" s="4"/>
    </row>
    <row r="429" spans="21:92" s="13" customFormat="1" x14ac:dyDescent="0.25">
      <c r="U429" s="22"/>
      <c r="V429" s="22"/>
      <c r="W429" s="22"/>
      <c r="X429" s="4"/>
      <c r="Y429" s="4"/>
      <c r="Z429" s="4"/>
      <c r="AA429" s="4"/>
      <c r="AB429" s="4"/>
      <c r="AC429" s="4"/>
      <c r="AD429" s="4"/>
      <c r="AE429" s="4"/>
      <c r="AF429" s="4"/>
      <c r="AG429" s="4"/>
      <c r="AH429" s="4"/>
      <c r="AI429" s="4"/>
      <c r="AJ429" s="4"/>
      <c r="AK429" s="4"/>
      <c r="AL429" s="4"/>
      <c r="AM429" s="4"/>
      <c r="AN429" s="4"/>
      <c r="AO429" s="4"/>
      <c r="AW429" s="22"/>
      <c r="AX429" s="22"/>
      <c r="AY429" s="22"/>
      <c r="AZ429" s="4"/>
      <c r="BA429" s="4"/>
      <c r="BB429" s="4"/>
      <c r="BC429" s="4"/>
      <c r="BD429" s="4"/>
      <c r="BE429" s="4"/>
      <c r="CA429" s="22"/>
      <c r="CB429" s="22"/>
      <c r="CC429" s="22"/>
      <c r="CD429" s="4"/>
      <c r="CE429" s="4"/>
      <c r="CF429" s="4"/>
      <c r="CG429" s="4"/>
      <c r="CH429" s="4"/>
      <c r="CI429" s="22"/>
      <c r="CJ429" s="4"/>
      <c r="CK429" s="4"/>
      <c r="CL429" s="4"/>
      <c r="CM429" s="4"/>
      <c r="CN429" s="4"/>
    </row>
    <row r="430" spans="21:92" s="13" customFormat="1" x14ac:dyDescent="0.25">
      <c r="U430" s="22"/>
      <c r="V430" s="22"/>
      <c r="W430" s="22"/>
      <c r="X430" s="4"/>
      <c r="Y430" s="4"/>
      <c r="Z430" s="4"/>
      <c r="AA430" s="4"/>
      <c r="AB430" s="4"/>
      <c r="AC430" s="4"/>
      <c r="AD430" s="4"/>
      <c r="AE430" s="4"/>
      <c r="AF430" s="4"/>
      <c r="AG430" s="4"/>
      <c r="AH430" s="4"/>
      <c r="AI430" s="4"/>
      <c r="AJ430" s="4"/>
      <c r="AK430" s="4"/>
      <c r="AL430" s="4"/>
      <c r="AM430" s="4"/>
      <c r="AN430" s="4"/>
      <c r="AO430" s="4"/>
      <c r="AW430" s="22"/>
      <c r="AX430" s="22"/>
      <c r="AY430" s="22"/>
      <c r="AZ430" s="4"/>
      <c r="BA430" s="4"/>
      <c r="BB430" s="4"/>
      <c r="BC430" s="4"/>
      <c r="BD430" s="4"/>
      <c r="BE430" s="4"/>
      <c r="CA430" s="22"/>
      <c r="CB430" s="22"/>
      <c r="CC430" s="22"/>
      <c r="CD430" s="4"/>
      <c r="CE430" s="4"/>
      <c r="CF430" s="4"/>
      <c r="CG430" s="4"/>
      <c r="CH430" s="4"/>
      <c r="CI430" s="22"/>
      <c r="CJ430" s="4"/>
      <c r="CK430" s="4"/>
      <c r="CL430" s="4"/>
      <c r="CM430" s="4"/>
      <c r="CN430" s="4"/>
    </row>
    <row r="431" spans="21:92" s="13" customFormat="1" x14ac:dyDescent="0.25">
      <c r="U431" s="22"/>
      <c r="V431" s="22"/>
      <c r="W431" s="22"/>
      <c r="X431" s="4"/>
      <c r="Y431" s="4"/>
      <c r="Z431" s="4"/>
      <c r="AA431" s="4"/>
      <c r="AB431" s="4"/>
      <c r="AC431" s="4"/>
      <c r="AD431" s="4"/>
      <c r="AE431" s="4"/>
      <c r="AF431" s="4"/>
      <c r="AG431" s="4"/>
      <c r="AH431" s="4"/>
      <c r="AI431" s="4"/>
      <c r="AJ431" s="4"/>
      <c r="AK431" s="4"/>
      <c r="AL431" s="4"/>
      <c r="AM431" s="4"/>
      <c r="AN431" s="4"/>
      <c r="AO431" s="4"/>
      <c r="AW431" s="22"/>
      <c r="AX431" s="22"/>
      <c r="AY431" s="22"/>
      <c r="AZ431" s="4"/>
      <c r="BA431" s="4"/>
      <c r="BB431" s="4"/>
      <c r="BC431" s="4"/>
      <c r="BD431" s="4"/>
      <c r="BE431" s="4"/>
      <c r="CA431" s="22"/>
      <c r="CB431" s="22"/>
      <c r="CC431" s="22"/>
      <c r="CD431" s="4"/>
      <c r="CE431" s="4"/>
      <c r="CF431" s="4"/>
      <c r="CG431" s="4"/>
      <c r="CH431" s="4"/>
      <c r="CI431" s="22"/>
      <c r="CJ431" s="4"/>
      <c r="CK431" s="4"/>
      <c r="CL431" s="4"/>
      <c r="CM431" s="4"/>
      <c r="CN431" s="4"/>
    </row>
    <row r="432" spans="21:92" s="13" customFormat="1" x14ac:dyDescent="0.25">
      <c r="U432" s="22"/>
      <c r="V432" s="22"/>
      <c r="W432" s="22"/>
      <c r="X432" s="4"/>
      <c r="Y432" s="4"/>
      <c r="Z432" s="4"/>
      <c r="AA432" s="4"/>
      <c r="AB432" s="4"/>
      <c r="AC432" s="4"/>
      <c r="AD432" s="4"/>
      <c r="AE432" s="4"/>
      <c r="AF432" s="4"/>
      <c r="AG432" s="4"/>
      <c r="AH432" s="4"/>
      <c r="AI432" s="4"/>
      <c r="AJ432" s="4"/>
      <c r="AK432" s="4"/>
      <c r="AL432" s="4"/>
      <c r="AM432" s="4"/>
      <c r="AN432" s="4"/>
      <c r="AO432" s="4"/>
      <c r="AW432" s="22"/>
      <c r="AX432" s="22"/>
      <c r="AY432" s="22"/>
      <c r="AZ432" s="4"/>
      <c r="BA432" s="4"/>
      <c r="BB432" s="4"/>
      <c r="BC432" s="4"/>
      <c r="BD432" s="4"/>
      <c r="BE432" s="4"/>
      <c r="CA432" s="22"/>
      <c r="CB432" s="22"/>
      <c r="CC432" s="22"/>
      <c r="CD432" s="4"/>
      <c r="CE432" s="4"/>
      <c r="CF432" s="4"/>
      <c r="CG432" s="4"/>
      <c r="CH432" s="4"/>
      <c r="CI432" s="22"/>
      <c r="CJ432" s="4"/>
      <c r="CK432" s="4"/>
      <c r="CL432" s="4"/>
      <c r="CM432" s="4"/>
      <c r="CN432" s="4"/>
    </row>
    <row r="433" spans="21:92" s="13" customFormat="1" x14ac:dyDescent="0.25">
      <c r="U433" s="22"/>
      <c r="V433" s="22"/>
      <c r="W433" s="22"/>
      <c r="X433" s="4"/>
      <c r="Y433" s="4"/>
      <c r="Z433" s="4"/>
      <c r="AA433" s="4"/>
      <c r="AB433" s="4"/>
      <c r="AC433" s="4"/>
      <c r="AD433" s="4"/>
      <c r="AE433" s="4"/>
      <c r="AF433" s="4"/>
      <c r="AG433" s="4"/>
      <c r="AH433" s="4"/>
      <c r="AI433" s="4"/>
      <c r="AJ433" s="4"/>
      <c r="AK433" s="4"/>
      <c r="AL433" s="4"/>
      <c r="AM433" s="4"/>
      <c r="AN433" s="4"/>
      <c r="AO433" s="4"/>
      <c r="AW433" s="22"/>
      <c r="AX433" s="22"/>
      <c r="AY433" s="22"/>
      <c r="AZ433" s="4"/>
      <c r="BA433" s="4"/>
      <c r="BB433" s="4"/>
      <c r="BC433" s="4"/>
      <c r="BD433" s="4"/>
      <c r="BE433" s="4"/>
      <c r="CA433" s="22"/>
      <c r="CB433" s="22"/>
      <c r="CC433" s="22"/>
      <c r="CD433" s="4"/>
      <c r="CE433" s="4"/>
      <c r="CF433" s="4"/>
      <c r="CG433" s="4"/>
      <c r="CH433" s="4"/>
      <c r="CI433" s="22"/>
      <c r="CJ433" s="4"/>
      <c r="CK433" s="4"/>
      <c r="CL433" s="4"/>
      <c r="CM433" s="4"/>
      <c r="CN433" s="4"/>
    </row>
    <row r="434" spans="21:92" s="13" customFormat="1" x14ac:dyDescent="0.25">
      <c r="U434" s="22"/>
      <c r="V434" s="22"/>
      <c r="W434" s="22"/>
      <c r="X434" s="4"/>
      <c r="Y434" s="4"/>
      <c r="Z434" s="4"/>
      <c r="AA434" s="4"/>
      <c r="AB434" s="4"/>
      <c r="AC434" s="4"/>
      <c r="AD434" s="4"/>
      <c r="AE434" s="4"/>
      <c r="AF434" s="4"/>
      <c r="AG434" s="4"/>
      <c r="AH434" s="4"/>
      <c r="AI434" s="4"/>
      <c r="AJ434" s="4"/>
      <c r="AK434" s="4"/>
      <c r="AL434" s="4"/>
      <c r="AM434" s="4"/>
      <c r="AN434" s="4"/>
      <c r="AO434" s="4"/>
      <c r="AW434" s="22"/>
      <c r="AX434" s="22"/>
      <c r="AY434" s="22"/>
      <c r="AZ434" s="4"/>
      <c r="BA434" s="4"/>
      <c r="BB434" s="4"/>
      <c r="BC434" s="4"/>
      <c r="BD434" s="4"/>
      <c r="BE434" s="4"/>
      <c r="CA434" s="22"/>
      <c r="CB434" s="22"/>
      <c r="CC434" s="22"/>
      <c r="CD434" s="4"/>
      <c r="CE434" s="4"/>
      <c r="CF434" s="4"/>
      <c r="CG434" s="4"/>
      <c r="CH434" s="4"/>
      <c r="CI434" s="22"/>
      <c r="CJ434" s="4"/>
      <c r="CK434" s="4"/>
      <c r="CL434" s="4"/>
      <c r="CM434" s="4"/>
      <c r="CN434" s="4"/>
    </row>
    <row r="435" spans="21:92" s="13" customFormat="1" x14ac:dyDescent="0.25">
      <c r="U435" s="22"/>
      <c r="V435" s="22"/>
      <c r="W435" s="22"/>
      <c r="X435" s="4"/>
      <c r="Y435" s="4"/>
      <c r="Z435" s="4"/>
      <c r="AA435" s="4"/>
      <c r="AB435" s="4"/>
      <c r="AC435" s="4"/>
      <c r="AD435" s="4"/>
      <c r="AE435" s="4"/>
      <c r="AF435" s="4"/>
      <c r="AG435" s="4"/>
      <c r="AH435" s="4"/>
      <c r="AI435" s="4"/>
      <c r="AJ435" s="4"/>
      <c r="AK435" s="4"/>
      <c r="AL435" s="4"/>
      <c r="AM435" s="4"/>
      <c r="AN435" s="4"/>
      <c r="AO435" s="4"/>
      <c r="AW435" s="22"/>
      <c r="AX435" s="22"/>
      <c r="AY435" s="22"/>
      <c r="AZ435" s="4"/>
      <c r="BA435" s="4"/>
      <c r="BB435" s="4"/>
      <c r="BC435" s="4"/>
      <c r="BD435" s="4"/>
      <c r="BE435" s="4"/>
      <c r="CA435" s="22"/>
      <c r="CB435" s="22"/>
      <c r="CC435" s="22"/>
      <c r="CD435" s="4"/>
      <c r="CE435" s="4"/>
      <c r="CF435" s="4"/>
      <c r="CG435" s="4"/>
      <c r="CH435" s="4"/>
      <c r="CI435" s="22"/>
      <c r="CJ435" s="4"/>
      <c r="CK435" s="4"/>
      <c r="CL435" s="4"/>
      <c r="CM435" s="4"/>
      <c r="CN435" s="4"/>
    </row>
    <row r="436" spans="21:92" s="13" customFormat="1" x14ac:dyDescent="0.25">
      <c r="U436" s="22"/>
      <c r="V436" s="22"/>
      <c r="W436" s="22"/>
      <c r="X436" s="4"/>
      <c r="Y436" s="4"/>
      <c r="Z436" s="4"/>
      <c r="AA436" s="4"/>
      <c r="AB436" s="4"/>
      <c r="AC436" s="4"/>
      <c r="AD436" s="4"/>
      <c r="AE436" s="4"/>
      <c r="AF436" s="4"/>
      <c r="AG436" s="4"/>
      <c r="AH436" s="4"/>
      <c r="AI436" s="4"/>
      <c r="AJ436" s="4"/>
      <c r="AK436" s="4"/>
      <c r="AL436" s="4"/>
      <c r="AM436" s="4"/>
      <c r="AN436" s="4"/>
      <c r="AO436" s="4"/>
      <c r="AW436" s="22"/>
      <c r="AX436" s="22"/>
      <c r="AY436" s="22"/>
      <c r="AZ436" s="4"/>
      <c r="BA436" s="4"/>
      <c r="BB436" s="4"/>
      <c r="BC436" s="4"/>
      <c r="BD436" s="4"/>
      <c r="BE436" s="4"/>
      <c r="CA436" s="22"/>
      <c r="CB436" s="22"/>
      <c r="CC436" s="22"/>
      <c r="CD436" s="4"/>
      <c r="CE436" s="4"/>
      <c r="CF436" s="4"/>
      <c r="CG436" s="4"/>
      <c r="CH436" s="4"/>
      <c r="CI436" s="22"/>
      <c r="CJ436" s="4"/>
      <c r="CK436" s="4"/>
      <c r="CL436" s="4"/>
      <c r="CM436" s="4"/>
      <c r="CN436" s="4"/>
    </row>
    <row r="437" spans="21:92" s="13" customFormat="1" x14ac:dyDescent="0.25">
      <c r="U437" s="22"/>
      <c r="V437" s="22"/>
      <c r="W437" s="22"/>
      <c r="X437" s="4"/>
      <c r="Y437" s="4"/>
      <c r="Z437" s="4"/>
      <c r="AA437" s="4"/>
      <c r="AB437" s="4"/>
      <c r="AC437" s="4"/>
      <c r="AD437" s="4"/>
      <c r="AE437" s="4"/>
      <c r="AF437" s="4"/>
      <c r="AG437" s="4"/>
      <c r="AH437" s="4"/>
      <c r="AI437" s="4"/>
      <c r="AJ437" s="4"/>
      <c r="AK437" s="4"/>
      <c r="AL437" s="4"/>
      <c r="AM437" s="4"/>
      <c r="AN437" s="4"/>
      <c r="AO437" s="4"/>
      <c r="AW437" s="22"/>
      <c r="AX437" s="22"/>
      <c r="AY437" s="22"/>
      <c r="AZ437" s="4"/>
      <c r="BA437" s="4"/>
      <c r="BB437" s="4"/>
      <c r="BC437" s="4"/>
      <c r="BD437" s="4"/>
      <c r="BE437" s="4"/>
      <c r="CA437" s="22"/>
      <c r="CB437" s="22"/>
      <c r="CC437" s="22"/>
      <c r="CD437" s="4"/>
      <c r="CE437" s="4"/>
      <c r="CF437" s="4"/>
      <c r="CG437" s="4"/>
      <c r="CH437" s="4"/>
      <c r="CI437" s="22"/>
      <c r="CJ437" s="4"/>
      <c r="CK437" s="4"/>
      <c r="CL437" s="4"/>
      <c r="CM437" s="4"/>
      <c r="CN437" s="4"/>
    </row>
    <row r="438" spans="21:92" s="13" customFormat="1" x14ac:dyDescent="0.25">
      <c r="U438" s="22"/>
      <c r="V438" s="22"/>
      <c r="W438" s="22"/>
      <c r="X438" s="4"/>
      <c r="Y438" s="4"/>
      <c r="Z438" s="4"/>
      <c r="AA438" s="4"/>
      <c r="AB438" s="4"/>
      <c r="AC438" s="4"/>
      <c r="AD438" s="4"/>
      <c r="AE438" s="4"/>
      <c r="AF438" s="4"/>
      <c r="AG438" s="4"/>
      <c r="AH438" s="4"/>
      <c r="AI438" s="4"/>
      <c r="AJ438" s="4"/>
      <c r="AK438" s="4"/>
      <c r="AL438" s="4"/>
      <c r="AM438" s="4"/>
      <c r="AN438" s="4"/>
      <c r="AO438" s="4"/>
      <c r="AW438" s="22"/>
      <c r="AX438" s="22"/>
      <c r="AY438" s="22"/>
      <c r="AZ438" s="4"/>
      <c r="BA438" s="4"/>
      <c r="BB438" s="4"/>
      <c r="BC438" s="4"/>
      <c r="BD438" s="4"/>
      <c r="BE438" s="4"/>
      <c r="CA438" s="22"/>
      <c r="CB438" s="22"/>
      <c r="CC438" s="22"/>
      <c r="CD438" s="4"/>
      <c r="CE438" s="4"/>
      <c r="CF438" s="4"/>
      <c r="CG438" s="4"/>
      <c r="CH438" s="4"/>
      <c r="CI438" s="22"/>
      <c r="CJ438" s="4"/>
      <c r="CK438" s="4"/>
      <c r="CL438" s="4"/>
      <c r="CM438" s="4"/>
      <c r="CN438" s="4"/>
    </row>
    <row r="439" spans="21:92" s="13" customFormat="1" x14ac:dyDescent="0.25">
      <c r="U439" s="22"/>
      <c r="V439" s="22"/>
      <c r="W439" s="22"/>
      <c r="X439" s="4"/>
      <c r="Y439" s="4"/>
      <c r="Z439" s="4"/>
      <c r="AA439" s="4"/>
      <c r="AB439" s="4"/>
      <c r="AC439" s="4"/>
      <c r="AD439" s="4"/>
      <c r="AE439" s="4"/>
      <c r="AF439" s="4"/>
      <c r="AG439" s="4"/>
      <c r="AH439" s="4"/>
      <c r="AI439" s="4"/>
      <c r="AJ439" s="4"/>
      <c r="AK439" s="4"/>
      <c r="AL439" s="4"/>
      <c r="AM439" s="4"/>
      <c r="AN439" s="4"/>
      <c r="AO439" s="4"/>
      <c r="AW439" s="22"/>
      <c r="AX439" s="22"/>
      <c r="AY439" s="22"/>
      <c r="AZ439" s="4"/>
      <c r="BA439" s="4"/>
      <c r="BB439" s="4"/>
      <c r="BC439" s="4"/>
      <c r="BD439" s="4"/>
      <c r="BE439" s="4"/>
      <c r="CA439" s="22"/>
      <c r="CB439" s="22"/>
      <c r="CC439" s="22"/>
      <c r="CD439" s="4"/>
      <c r="CE439" s="4"/>
      <c r="CF439" s="4"/>
      <c r="CG439" s="4"/>
      <c r="CH439" s="4"/>
      <c r="CI439" s="22"/>
      <c r="CJ439" s="4"/>
      <c r="CK439" s="4"/>
      <c r="CL439" s="4"/>
      <c r="CM439" s="4"/>
      <c r="CN439" s="4"/>
    </row>
    <row r="440" spans="21:92" s="13" customFormat="1" x14ac:dyDescent="0.25">
      <c r="U440" s="22"/>
      <c r="V440" s="22"/>
      <c r="W440" s="22"/>
      <c r="X440" s="4"/>
      <c r="Y440" s="4"/>
      <c r="Z440" s="4"/>
      <c r="AA440" s="4"/>
      <c r="AB440" s="4"/>
      <c r="AC440" s="4"/>
      <c r="AD440" s="4"/>
      <c r="AE440" s="4"/>
      <c r="AF440" s="4"/>
      <c r="AG440" s="4"/>
      <c r="AH440" s="4"/>
      <c r="AI440" s="4"/>
      <c r="AJ440" s="4"/>
      <c r="AK440" s="4"/>
      <c r="AL440" s="4"/>
      <c r="AM440" s="4"/>
      <c r="AN440" s="4"/>
      <c r="AO440" s="4"/>
      <c r="AW440" s="22"/>
      <c r="AX440" s="22"/>
      <c r="AY440" s="22"/>
      <c r="AZ440" s="4"/>
      <c r="BA440" s="4"/>
      <c r="BB440" s="4"/>
      <c r="BC440" s="4"/>
      <c r="BD440" s="4"/>
      <c r="BE440" s="4"/>
      <c r="CA440" s="22"/>
      <c r="CB440" s="22"/>
      <c r="CC440" s="22"/>
      <c r="CD440" s="4"/>
      <c r="CE440" s="4"/>
      <c r="CF440" s="4"/>
      <c r="CG440" s="4"/>
      <c r="CH440" s="4"/>
      <c r="CI440" s="22"/>
      <c r="CJ440" s="4"/>
      <c r="CK440" s="4"/>
      <c r="CL440" s="4"/>
      <c r="CM440" s="4"/>
      <c r="CN440" s="4"/>
    </row>
    <row r="441" spans="21:92" s="13" customFormat="1" x14ac:dyDescent="0.25">
      <c r="U441" s="22"/>
      <c r="V441" s="22"/>
      <c r="W441" s="22"/>
      <c r="X441" s="4"/>
      <c r="Y441" s="4"/>
      <c r="Z441" s="4"/>
      <c r="AA441" s="4"/>
      <c r="AB441" s="4"/>
      <c r="AC441" s="4"/>
      <c r="AD441" s="4"/>
      <c r="AE441" s="4"/>
      <c r="AF441" s="4"/>
      <c r="AG441" s="4"/>
      <c r="AH441" s="4"/>
      <c r="AI441" s="4"/>
      <c r="AJ441" s="4"/>
      <c r="AK441" s="4"/>
      <c r="AL441" s="4"/>
      <c r="AM441" s="4"/>
      <c r="AN441" s="4"/>
      <c r="AO441" s="4"/>
      <c r="AW441" s="22"/>
      <c r="AX441" s="22"/>
      <c r="AY441" s="22"/>
      <c r="AZ441" s="4"/>
      <c r="BA441" s="4"/>
      <c r="BB441" s="4"/>
      <c r="BC441" s="4"/>
      <c r="BD441" s="4"/>
      <c r="BE441" s="4"/>
      <c r="CA441" s="22"/>
      <c r="CB441" s="22"/>
      <c r="CC441" s="22"/>
      <c r="CD441" s="4"/>
      <c r="CE441" s="4"/>
      <c r="CF441" s="4"/>
      <c r="CG441" s="4"/>
      <c r="CH441" s="4"/>
      <c r="CI441" s="22"/>
      <c r="CJ441" s="4"/>
      <c r="CK441" s="4"/>
      <c r="CL441" s="4"/>
      <c r="CM441" s="4"/>
      <c r="CN441" s="4"/>
    </row>
    <row r="442" spans="21:92" s="13" customFormat="1" x14ac:dyDescent="0.25">
      <c r="U442" s="22"/>
      <c r="V442" s="22"/>
      <c r="W442" s="22"/>
      <c r="X442" s="4"/>
      <c r="Y442" s="4"/>
      <c r="Z442" s="4"/>
      <c r="AA442" s="4"/>
      <c r="AB442" s="4"/>
      <c r="AC442" s="4"/>
      <c r="AD442" s="4"/>
      <c r="AE442" s="4"/>
      <c r="AF442" s="4"/>
      <c r="AG442" s="4"/>
      <c r="AH442" s="4"/>
      <c r="AI442" s="4"/>
      <c r="AJ442" s="4"/>
      <c r="AK442" s="4"/>
      <c r="AL442" s="4"/>
      <c r="AM442" s="4"/>
      <c r="AN442" s="4"/>
      <c r="AO442" s="4"/>
      <c r="AW442" s="22"/>
      <c r="AX442" s="22"/>
      <c r="AY442" s="22"/>
      <c r="AZ442" s="4"/>
      <c r="BA442" s="4"/>
      <c r="BB442" s="4"/>
      <c r="BC442" s="4"/>
      <c r="BD442" s="4"/>
      <c r="BE442" s="4"/>
      <c r="CA442" s="22"/>
      <c r="CB442" s="22"/>
      <c r="CC442" s="22"/>
      <c r="CD442" s="4"/>
      <c r="CE442" s="4"/>
      <c r="CF442" s="4"/>
      <c r="CG442" s="4"/>
      <c r="CH442" s="4"/>
      <c r="CI442" s="22"/>
      <c r="CJ442" s="4"/>
      <c r="CK442" s="4"/>
      <c r="CL442" s="4"/>
      <c r="CM442" s="4"/>
      <c r="CN442" s="4"/>
    </row>
    <row r="443" spans="21:92" s="13" customFormat="1" x14ac:dyDescent="0.25">
      <c r="U443" s="22"/>
      <c r="V443" s="22"/>
      <c r="W443" s="22"/>
      <c r="X443" s="4"/>
      <c r="Y443" s="4"/>
      <c r="Z443" s="4"/>
      <c r="AA443" s="4"/>
      <c r="AB443" s="4"/>
      <c r="AC443" s="4"/>
      <c r="AD443" s="4"/>
      <c r="AE443" s="4"/>
      <c r="AF443" s="4"/>
      <c r="AG443" s="4"/>
      <c r="AH443" s="4"/>
      <c r="AI443" s="4"/>
      <c r="AJ443" s="4"/>
      <c r="AK443" s="4"/>
      <c r="AL443" s="4"/>
      <c r="AM443" s="4"/>
      <c r="AN443" s="4"/>
      <c r="AO443" s="4"/>
      <c r="AW443" s="22"/>
      <c r="AX443" s="22"/>
      <c r="AY443" s="22"/>
      <c r="AZ443" s="4"/>
      <c r="BA443" s="4"/>
      <c r="BB443" s="4"/>
      <c r="BC443" s="4"/>
      <c r="BD443" s="4"/>
      <c r="BE443" s="4"/>
      <c r="CA443" s="22"/>
      <c r="CB443" s="22"/>
      <c r="CC443" s="22"/>
      <c r="CD443" s="4"/>
      <c r="CE443" s="4"/>
      <c r="CF443" s="4"/>
      <c r="CG443" s="4"/>
      <c r="CH443" s="4"/>
      <c r="CI443" s="22"/>
      <c r="CJ443" s="4"/>
      <c r="CK443" s="4"/>
      <c r="CL443" s="4"/>
      <c r="CM443" s="4"/>
      <c r="CN443" s="4"/>
    </row>
    <row r="444" spans="21:92" s="13" customFormat="1" x14ac:dyDescent="0.25">
      <c r="U444" s="22"/>
      <c r="V444" s="22"/>
      <c r="W444" s="22"/>
      <c r="X444" s="4"/>
      <c r="Y444" s="4"/>
      <c r="Z444" s="4"/>
      <c r="AA444" s="4"/>
      <c r="AB444" s="4"/>
      <c r="AC444" s="4"/>
      <c r="AD444" s="4"/>
      <c r="AE444" s="4"/>
      <c r="AF444" s="4"/>
      <c r="AG444" s="4"/>
      <c r="AH444" s="4"/>
      <c r="AI444" s="4"/>
      <c r="AJ444" s="4"/>
      <c r="AK444" s="4"/>
      <c r="AL444" s="4"/>
      <c r="AM444" s="4"/>
      <c r="AN444" s="4"/>
      <c r="AO444" s="4"/>
      <c r="AW444" s="22"/>
      <c r="AX444" s="22"/>
      <c r="AY444" s="22"/>
      <c r="AZ444" s="4"/>
      <c r="BA444" s="4"/>
      <c r="BB444" s="4"/>
      <c r="BC444" s="4"/>
      <c r="BD444" s="4"/>
      <c r="BE444" s="4"/>
      <c r="CA444" s="22"/>
      <c r="CB444" s="22"/>
      <c r="CC444" s="22"/>
      <c r="CD444" s="4"/>
      <c r="CE444" s="4"/>
      <c r="CF444" s="4"/>
      <c r="CG444" s="4"/>
      <c r="CH444" s="4"/>
      <c r="CI444" s="22"/>
      <c r="CJ444" s="4"/>
      <c r="CK444" s="4"/>
      <c r="CL444" s="4"/>
      <c r="CM444" s="4"/>
      <c r="CN444" s="4"/>
    </row>
    <row r="445" spans="21:92" s="13" customFormat="1" x14ac:dyDescent="0.25">
      <c r="U445" s="22"/>
      <c r="V445" s="22"/>
      <c r="W445" s="22"/>
      <c r="X445" s="4"/>
      <c r="Y445" s="4"/>
      <c r="Z445" s="4"/>
      <c r="AA445" s="4"/>
      <c r="AB445" s="4"/>
      <c r="AC445" s="4"/>
      <c r="AD445" s="4"/>
      <c r="AE445" s="4"/>
      <c r="AF445" s="4"/>
      <c r="AG445" s="4"/>
      <c r="AH445" s="4"/>
      <c r="AI445" s="4"/>
      <c r="AJ445" s="4"/>
      <c r="AK445" s="4"/>
      <c r="AL445" s="4"/>
      <c r="AM445" s="4"/>
      <c r="AN445" s="4"/>
      <c r="AO445" s="4"/>
      <c r="AW445" s="22"/>
      <c r="AX445" s="22"/>
      <c r="AY445" s="22"/>
      <c r="AZ445" s="4"/>
      <c r="BA445" s="4"/>
      <c r="BB445" s="4"/>
      <c r="BC445" s="4"/>
      <c r="BD445" s="4"/>
      <c r="BE445" s="4"/>
      <c r="CA445" s="22"/>
      <c r="CB445" s="22"/>
      <c r="CC445" s="22"/>
      <c r="CD445" s="4"/>
      <c r="CE445" s="4"/>
      <c r="CF445" s="4"/>
      <c r="CG445" s="4"/>
      <c r="CH445" s="4"/>
      <c r="CI445" s="22"/>
      <c r="CJ445" s="4"/>
      <c r="CK445" s="4"/>
      <c r="CL445" s="4"/>
      <c r="CM445" s="4"/>
      <c r="CN445" s="4"/>
    </row>
    <row r="446" spans="21:92" s="13" customFormat="1" x14ac:dyDescent="0.25">
      <c r="U446" s="22"/>
      <c r="V446" s="22"/>
      <c r="W446" s="22"/>
      <c r="X446" s="4"/>
      <c r="Y446" s="4"/>
      <c r="Z446" s="4"/>
      <c r="AA446" s="4"/>
      <c r="AB446" s="4"/>
      <c r="AC446" s="4"/>
      <c r="AD446" s="4"/>
      <c r="AE446" s="4"/>
      <c r="AF446" s="4"/>
      <c r="AG446" s="4"/>
      <c r="AH446" s="4"/>
      <c r="AI446" s="4"/>
      <c r="AJ446" s="4"/>
      <c r="AK446" s="4"/>
      <c r="AL446" s="4"/>
      <c r="AM446" s="4"/>
      <c r="AN446" s="4"/>
      <c r="AO446" s="4"/>
      <c r="AW446" s="22"/>
      <c r="AX446" s="22"/>
      <c r="AY446" s="22"/>
      <c r="AZ446" s="4"/>
      <c r="BA446" s="4"/>
      <c r="BB446" s="4"/>
      <c r="BC446" s="4"/>
      <c r="BD446" s="4"/>
      <c r="BE446" s="4"/>
      <c r="CA446" s="22"/>
      <c r="CB446" s="22"/>
      <c r="CC446" s="22"/>
      <c r="CD446" s="4"/>
      <c r="CE446" s="4"/>
      <c r="CF446" s="4"/>
      <c r="CG446" s="4"/>
      <c r="CH446" s="4"/>
      <c r="CI446" s="22"/>
      <c r="CJ446" s="4"/>
      <c r="CK446" s="4"/>
      <c r="CL446" s="4"/>
      <c r="CM446" s="4"/>
      <c r="CN446" s="4"/>
    </row>
    <row r="447" spans="21:92" s="13" customFormat="1" x14ac:dyDescent="0.25">
      <c r="U447" s="22"/>
      <c r="V447" s="22"/>
      <c r="W447" s="22"/>
      <c r="X447" s="4"/>
      <c r="Y447" s="4"/>
      <c r="Z447" s="4"/>
      <c r="AA447" s="4"/>
      <c r="AB447" s="4"/>
      <c r="AC447" s="4"/>
      <c r="AD447" s="4"/>
      <c r="AE447" s="4"/>
      <c r="AF447" s="4"/>
      <c r="AG447" s="4"/>
      <c r="AH447" s="4"/>
      <c r="AI447" s="4"/>
      <c r="AJ447" s="4"/>
      <c r="AK447" s="4"/>
      <c r="AL447" s="4"/>
      <c r="AM447" s="4"/>
      <c r="AN447" s="4"/>
      <c r="AO447" s="4"/>
      <c r="AW447" s="22"/>
      <c r="AX447" s="22"/>
      <c r="AY447" s="22"/>
      <c r="AZ447" s="4"/>
      <c r="BA447" s="4"/>
      <c r="BB447" s="4"/>
      <c r="BC447" s="4"/>
      <c r="BD447" s="4"/>
      <c r="BE447" s="4"/>
      <c r="CA447" s="22"/>
      <c r="CB447" s="22"/>
      <c r="CC447" s="22"/>
      <c r="CD447" s="4"/>
      <c r="CE447" s="4"/>
      <c r="CF447" s="4"/>
      <c r="CG447" s="4"/>
      <c r="CH447" s="4"/>
      <c r="CI447" s="22"/>
      <c r="CJ447" s="4"/>
      <c r="CK447" s="4"/>
      <c r="CL447" s="4"/>
      <c r="CM447" s="4"/>
      <c r="CN447" s="4"/>
    </row>
    <row r="448" spans="21:92" s="13" customFormat="1" x14ac:dyDescent="0.25">
      <c r="U448" s="22"/>
      <c r="V448" s="22"/>
      <c r="W448" s="22"/>
      <c r="X448" s="4"/>
      <c r="Y448" s="4"/>
      <c r="Z448" s="4"/>
      <c r="AA448" s="4"/>
      <c r="AB448" s="4"/>
      <c r="AC448" s="4"/>
      <c r="AD448" s="4"/>
      <c r="AE448" s="4"/>
      <c r="AF448" s="4"/>
      <c r="AG448" s="4"/>
      <c r="AH448" s="4"/>
      <c r="AI448" s="4"/>
      <c r="AJ448" s="4"/>
      <c r="AK448" s="4"/>
      <c r="AL448" s="4"/>
      <c r="AM448" s="4"/>
      <c r="AN448" s="4"/>
      <c r="AO448" s="4"/>
      <c r="AW448" s="22"/>
      <c r="AX448" s="22"/>
      <c r="AY448" s="22"/>
      <c r="AZ448" s="4"/>
      <c r="BA448" s="4"/>
      <c r="BB448" s="4"/>
      <c r="BC448" s="4"/>
      <c r="BD448" s="4"/>
      <c r="BE448" s="4"/>
      <c r="CA448" s="22"/>
      <c r="CB448" s="22"/>
      <c r="CC448" s="22"/>
      <c r="CD448" s="4"/>
      <c r="CE448" s="4"/>
      <c r="CF448" s="4"/>
      <c r="CG448" s="4"/>
      <c r="CH448" s="4"/>
      <c r="CI448" s="22"/>
      <c r="CJ448" s="4"/>
      <c r="CK448" s="4"/>
      <c r="CL448" s="4"/>
      <c r="CM448" s="4"/>
      <c r="CN448" s="4"/>
    </row>
    <row r="449" spans="21:92" s="13" customFormat="1" x14ac:dyDescent="0.25">
      <c r="U449" s="22"/>
      <c r="V449" s="22"/>
      <c r="W449" s="22"/>
      <c r="X449" s="4"/>
      <c r="Y449" s="4"/>
      <c r="Z449" s="4"/>
      <c r="AA449" s="4"/>
      <c r="AB449" s="4"/>
      <c r="AC449" s="4"/>
      <c r="AD449" s="4"/>
      <c r="AE449" s="4"/>
      <c r="AF449" s="4"/>
      <c r="AG449" s="4"/>
      <c r="AH449" s="4"/>
      <c r="AI449" s="4"/>
      <c r="AJ449" s="4"/>
      <c r="AK449" s="4"/>
      <c r="AL449" s="4"/>
      <c r="AM449" s="4"/>
      <c r="AN449" s="4"/>
      <c r="AO449" s="4"/>
      <c r="AW449" s="22"/>
      <c r="AX449" s="22"/>
      <c r="AY449" s="22"/>
      <c r="AZ449" s="4"/>
      <c r="BA449" s="4"/>
      <c r="BB449" s="4"/>
      <c r="BC449" s="4"/>
      <c r="BD449" s="4"/>
      <c r="BE449" s="4"/>
      <c r="CA449" s="22"/>
      <c r="CB449" s="22"/>
      <c r="CC449" s="22"/>
      <c r="CD449" s="4"/>
      <c r="CE449" s="4"/>
      <c r="CF449" s="4"/>
      <c r="CG449" s="4"/>
      <c r="CH449" s="4"/>
      <c r="CI449" s="22"/>
      <c r="CJ449" s="4"/>
      <c r="CK449" s="4"/>
      <c r="CL449" s="4"/>
      <c r="CM449" s="4"/>
      <c r="CN449" s="4"/>
    </row>
    <row r="450" spans="21:92" s="13" customFormat="1" x14ac:dyDescent="0.25">
      <c r="U450" s="22"/>
      <c r="V450" s="22"/>
      <c r="W450" s="22"/>
      <c r="X450" s="4"/>
      <c r="Y450" s="4"/>
      <c r="Z450" s="4"/>
      <c r="AA450" s="4"/>
      <c r="AB450" s="4"/>
      <c r="AC450" s="4"/>
      <c r="AD450" s="4"/>
      <c r="AE450" s="4"/>
      <c r="AF450" s="4"/>
      <c r="AG450" s="4"/>
      <c r="AH450" s="4"/>
      <c r="AI450" s="4"/>
      <c r="AJ450" s="4"/>
      <c r="AK450" s="4"/>
      <c r="AL450" s="4"/>
      <c r="AM450" s="4"/>
      <c r="AN450" s="4"/>
      <c r="AO450" s="4"/>
      <c r="AW450" s="22"/>
      <c r="AX450" s="22"/>
      <c r="AY450" s="22"/>
      <c r="AZ450" s="4"/>
      <c r="BA450" s="4"/>
      <c r="BB450" s="4"/>
      <c r="BC450" s="4"/>
      <c r="BD450" s="4"/>
      <c r="BE450" s="4"/>
      <c r="CA450" s="22"/>
      <c r="CB450" s="22"/>
      <c r="CC450" s="22"/>
      <c r="CD450" s="4"/>
      <c r="CE450" s="4"/>
      <c r="CF450" s="4"/>
      <c r="CG450" s="4"/>
      <c r="CH450" s="4"/>
      <c r="CI450" s="22"/>
      <c r="CJ450" s="4"/>
      <c r="CK450" s="4"/>
      <c r="CL450" s="4"/>
      <c r="CM450" s="4"/>
      <c r="CN450" s="4"/>
    </row>
    <row r="451" spans="21:92" s="13" customFormat="1" x14ac:dyDescent="0.25">
      <c r="U451" s="22"/>
      <c r="V451" s="22"/>
      <c r="W451" s="22"/>
      <c r="X451" s="4"/>
      <c r="Y451" s="4"/>
      <c r="Z451" s="4"/>
      <c r="AA451" s="4"/>
      <c r="AB451" s="4"/>
      <c r="AC451" s="4"/>
      <c r="AD451" s="4"/>
      <c r="AE451" s="4"/>
      <c r="AF451" s="4"/>
      <c r="AG451" s="4"/>
      <c r="AH451" s="4"/>
      <c r="AI451" s="4"/>
      <c r="AJ451" s="4"/>
      <c r="AK451" s="4"/>
      <c r="AL451" s="4"/>
      <c r="AM451" s="4"/>
      <c r="AN451" s="4"/>
      <c r="AO451" s="4"/>
      <c r="AW451" s="22"/>
      <c r="AX451" s="22"/>
      <c r="AY451" s="22"/>
      <c r="AZ451" s="4"/>
      <c r="BA451" s="4"/>
      <c r="BB451" s="4"/>
      <c r="BC451" s="4"/>
      <c r="BD451" s="4"/>
      <c r="BE451" s="4"/>
      <c r="CA451" s="22"/>
      <c r="CB451" s="22"/>
      <c r="CC451" s="22"/>
      <c r="CD451" s="4"/>
      <c r="CE451" s="4"/>
      <c r="CF451" s="4"/>
      <c r="CG451" s="4"/>
      <c r="CH451" s="4"/>
      <c r="CI451" s="22"/>
      <c r="CJ451" s="4"/>
      <c r="CK451" s="4"/>
      <c r="CL451" s="4"/>
      <c r="CM451" s="4"/>
      <c r="CN451" s="4"/>
    </row>
    <row r="452" spans="21:92" s="13" customFormat="1" x14ac:dyDescent="0.25">
      <c r="U452" s="22"/>
      <c r="V452" s="22"/>
      <c r="W452" s="22"/>
      <c r="X452" s="4"/>
      <c r="Y452" s="4"/>
      <c r="Z452" s="4"/>
      <c r="AA452" s="4"/>
      <c r="AB452" s="4"/>
      <c r="AC452" s="4"/>
      <c r="AD452" s="4"/>
      <c r="AE452" s="4"/>
      <c r="AF452" s="4"/>
      <c r="AG452" s="4"/>
      <c r="AH452" s="4"/>
      <c r="AI452" s="4"/>
      <c r="AJ452" s="4"/>
      <c r="AK452" s="4"/>
      <c r="AL452" s="4"/>
      <c r="AM452" s="4"/>
      <c r="AN452" s="4"/>
      <c r="AO452" s="4"/>
      <c r="AW452" s="22"/>
      <c r="AX452" s="22"/>
      <c r="AY452" s="22"/>
      <c r="AZ452" s="4"/>
      <c r="BA452" s="4"/>
      <c r="BB452" s="4"/>
      <c r="BC452" s="4"/>
      <c r="BD452" s="4"/>
      <c r="BE452" s="4"/>
      <c r="CA452" s="22"/>
      <c r="CB452" s="22"/>
      <c r="CC452" s="22"/>
      <c r="CD452" s="4"/>
      <c r="CE452" s="4"/>
      <c r="CF452" s="4"/>
      <c r="CG452" s="4"/>
      <c r="CH452" s="4"/>
      <c r="CI452" s="22"/>
      <c r="CJ452" s="4"/>
      <c r="CK452" s="4"/>
      <c r="CL452" s="4"/>
      <c r="CM452" s="4"/>
      <c r="CN452" s="4"/>
    </row>
    <row r="453" spans="21:92" s="13" customFormat="1" x14ac:dyDescent="0.25">
      <c r="U453" s="22"/>
      <c r="V453" s="22"/>
      <c r="W453" s="22"/>
      <c r="X453" s="4"/>
      <c r="Y453" s="4"/>
      <c r="Z453" s="4"/>
      <c r="AA453" s="4"/>
      <c r="AB453" s="4"/>
      <c r="AC453" s="4"/>
      <c r="AD453" s="4"/>
      <c r="AE453" s="4"/>
      <c r="AF453" s="4"/>
      <c r="AG453" s="4"/>
      <c r="AH453" s="4"/>
      <c r="AI453" s="4"/>
      <c r="AJ453" s="4"/>
      <c r="AK453" s="4"/>
      <c r="AL453" s="4"/>
      <c r="AM453" s="4"/>
      <c r="AN453" s="4"/>
      <c r="AO453" s="4"/>
      <c r="AW453" s="22"/>
      <c r="AX453" s="22"/>
      <c r="AY453" s="22"/>
      <c r="AZ453" s="4"/>
      <c r="BA453" s="4"/>
      <c r="BB453" s="4"/>
      <c r="BC453" s="4"/>
      <c r="BD453" s="4"/>
      <c r="BE453" s="4"/>
      <c r="CA453" s="22"/>
      <c r="CB453" s="22"/>
      <c r="CC453" s="22"/>
      <c r="CD453" s="4"/>
      <c r="CE453" s="4"/>
      <c r="CF453" s="4"/>
      <c r="CG453" s="4"/>
      <c r="CH453" s="4"/>
      <c r="CI453" s="22"/>
      <c r="CJ453" s="4"/>
      <c r="CK453" s="4"/>
      <c r="CL453" s="4"/>
      <c r="CM453" s="4"/>
      <c r="CN453" s="4"/>
    </row>
    <row r="454" spans="21:92" s="13" customFormat="1" x14ac:dyDescent="0.25">
      <c r="U454" s="22"/>
      <c r="V454" s="22"/>
      <c r="W454" s="22"/>
      <c r="X454" s="4"/>
      <c r="Y454" s="4"/>
      <c r="Z454" s="4"/>
      <c r="AA454" s="4"/>
      <c r="AB454" s="4"/>
      <c r="AC454" s="4"/>
      <c r="AD454" s="4"/>
      <c r="AE454" s="4"/>
      <c r="AF454" s="4"/>
      <c r="AG454" s="4"/>
      <c r="AH454" s="4"/>
      <c r="AI454" s="4"/>
      <c r="AJ454" s="4"/>
      <c r="AK454" s="4"/>
      <c r="AL454" s="4"/>
      <c r="AM454" s="4"/>
      <c r="AN454" s="4"/>
      <c r="AO454" s="4"/>
      <c r="AW454" s="22"/>
      <c r="AX454" s="22"/>
      <c r="AY454" s="22"/>
      <c r="AZ454" s="4"/>
      <c r="BA454" s="4"/>
      <c r="BB454" s="4"/>
      <c r="BC454" s="4"/>
      <c r="BD454" s="4"/>
      <c r="BE454" s="4"/>
      <c r="CA454" s="22"/>
      <c r="CB454" s="22"/>
      <c r="CC454" s="22"/>
      <c r="CD454" s="4"/>
      <c r="CE454" s="4"/>
      <c r="CF454" s="4"/>
      <c r="CG454" s="4"/>
      <c r="CH454" s="4"/>
      <c r="CI454" s="22"/>
      <c r="CJ454" s="4"/>
      <c r="CK454" s="4"/>
      <c r="CL454" s="4"/>
      <c r="CM454" s="4"/>
      <c r="CN454" s="4"/>
    </row>
    <row r="455" spans="21:92" s="13" customFormat="1" x14ac:dyDescent="0.25">
      <c r="U455" s="22"/>
      <c r="V455" s="22"/>
      <c r="W455" s="22"/>
      <c r="X455" s="4"/>
      <c r="Y455" s="4"/>
      <c r="Z455" s="4"/>
      <c r="AA455" s="4"/>
      <c r="AB455" s="4"/>
      <c r="AC455" s="4"/>
      <c r="AD455" s="4"/>
      <c r="AE455" s="4"/>
      <c r="AF455" s="4"/>
      <c r="AG455" s="4"/>
      <c r="AH455" s="4"/>
      <c r="AI455" s="4"/>
      <c r="AJ455" s="4"/>
      <c r="AK455" s="4"/>
      <c r="AL455" s="4"/>
      <c r="AM455" s="4"/>
      <c r="AN455" s="4"/>
      <c r="AO455" s="4"/>
      <c r="AW455" s="22"/>
      <c r="AX455" s="22"/>
      <c r="AY455" s="22"/>
      <c r="AZ455" s="4"/>
      <c r="BA455" s="4"/>
      <c r="BB455" s="4"/>
      <c r="BC455" s="4"/>
      <c r="BD455" s="4"/>
      <c r="BE455" s="4"/>
      <c r="CA455" s="22"/>
      <c r="CB455" s="22"/>
      <c r="CC455" s="22"/>
      <c r="CD455" s="4"/>
      <c r="CE455" s="4"/>
      <c r="CF455" s="4"/>
      <c r="CG455" s="4"/>
      <c r="CH455" s="4"/>
      <c r="CI455" s="22"/>
      <c r="CJ455" s="4"/>
      <c r="CK455" s="4"/>
      <c r="CL455" s="4"/>
      <c r="CM455" s="4"/>
      <c r="CN455" s="4"/>
    </row>
    <row r="456" spans="21:92" s="13" customFormat="1" x14ac:dyDescent="0.25">
      <c r="U456" s="22"/>
      <c r="V456" s="22"/>
      <c r="W456" s="22"/>
      <c r="X456" s="4"/>
      <c r="Y456" s="4"/>
      <c r="Z456" s="4"/>
      <c r="AA456" s="4"/>
      <c r="AB456" s="4"/>
      <c r="AC456" s="4"/>
      <c r="AD456" s="4"/>
      <c r="AE456" s="4"/>
      <c r="AF456" s="4"/>
      <c r="AG456" s="4"/>
      <c r="AH456" s="4"/>
      <c r="AI456" s="4"/>
      <c r="AJ456" s="4"/>
      <c r="AK456" s="4"/>
      <c r="AL456" s="4"/>
      <c r="AM456" s="4"/>
      <c r="AN456" s="4"/>
      <c r="AO456" s="4"/>
      <c r="AW456" s="22"/>
      <c r="AX456" s="22"/>
      <c r="AY456" s="22"/>
      <c r="AZ456" s="4"/>
      <c r="BA456" s="4"/>
      <c r="BB456" s="4"/>
      <c r="BC456" s="4"/>
      <c r="BD456" s="4"/>
      <c r="BE456" s="4"/>
      <c r="CA456" s="22"/>
      <c r="CB456" s="22"/>
      <c r="CC456" s="22"/>
      <c r="CD456" s="4"/>
      <c r="CE456" s="4"/>
      <c r="CF456" s="4"/>
      <c r="CG456" s="4"/>
      <c r="CH456" s="4"/>
      <c r="CI456" s="22"/>
      <c r="CJ456" s="4"/>
      <c r="CK456" s="4"/>
      <c r="CL456" s="4"/>
      <c r="CM456" s="4"/>
      <c r="CN456" s="4"/>
    </row>
    <row r="457" spans="21:92" s="13" customFormat="1" x14ac:dyDescent="0.25">
      <c r="U457" s="22"/>
      <c r="V457" s="22"/>
      <c r="W457" s="22"/>
      <c r="X457" s="4"/>
      <c r="Y457" s="4"/>
      <c r="Z457" s="4"/>
      <c r="AA457" s="4"/>
      <c r="AB457" s="4"/>
      <c r="AC457" s="4"/>
      <c r="AD457" s="4"/>
      <c r="AE457" s="4"/>
      <c r="AF457" s="4"/>
      <c r="AG457" s="4"/>
      <c r="AH457" s="4"/>
      <c r="AI457" s="4"/>
      <c r="AJ457" s="4"/>
      <c r="AK457" s="4"/>
      <c r="AL457" s="4"/>
      <c r="AM457" s="4"/>
      <c r="AN457" s="4"/>
      <c r="AO457" s="4"/>
      <c r="AW457" s="22"/>
      <c r="AX457" s="22"/>
      <c r="AY457" s="22"/>
      <c r="AZ457" s="4"/>
      <c r="BA457" s="4"/>
      <c r="BB457" s="4"/>
      <c r="BC457" s="4"/>
      <c r="BD457" s="4"/>
      <c r="BE457" s="4"/>
      <c r="CA457" s="22"/>
      <c r="CB457" s="22"/>
      <c r="CC457" s="22"/>
      <c r="CD457" s="4"/>
      <c r="CE457" s="4"/>
      <c r="CF457" s="4"/>
      <c r="CG457" s="4"/>
      <c r="CH457" s="4"/>
      <c r="CI457" s="22"/>
      <c r="CJ457" s="4"/>
      <c r="CK457" s="4"/>
      <c r="CL457" s="4"/>
      <c r="CM457" s="4"/>
      <c r="CN457" s="4"/>
    </row>
    <row r="458" spans="21:92" s="13" customFormat="1" x14ac:dyDescent="0.25">
      <c r="U458" s="22"/>
      <c r="V458" s="22"/>
      <c r="W458" s="22"/>
      <c r="X458" s="4"/>
      <c r="Y458" s="4"/>
      <c r="Z458" s="4"/>
      <c r="AA458" s="4"/>
      <c r="AB458" s="4"/>
      <c r="AC458" s="4"/>
      <c r="AD458" s="4"/>
      <c r="AE458" s="4"/>
      <c r="AF458" s="4"/>
      <c r="AG458" s="4"/>
      <c r="AH458" s="4"/>
      <c r="AI458" s="4"/>
      <c r="AJ458" s="4"/>
      <c r="AK458" s="4"/>
      <c r="AL458" s="4"/>
      <c r="AM458" s="4"/>
      <c r="AN458" s="4"/>
      <c r="AO458" s="4"/>
      <c r="AW458" s="22"/>
      <c r="AX458" s="22"/>
      <c r="AY458" s="22"/>
      <c r="AZ458" s="4"/>
      <c r="BA458" s="4"/>
      <c r="BB458" s="4"/>
      <c r="BC458" s="4"/>
      <c r="BD458" s="4"/>
      <c r="BE458" s="4"/>
      <c r="CA458" s="22"/>
      <c r="CB458" s="22"/>
      <c r="CC458" s="22"/>
      <c r="CD458" s="4"/>
      <c r="CE458" s="4"/>
      <c r="CF458" s="4"/>
      <c r="CG458" s="4"/>
      <c r="CH458" s="4"/>
      <c r="CI458" s="22"/>
      <c r="CJ458" s="4"/>
      <c r="CK458" s="4"/>
      <c r="CL458" s="4"/>
      <c r="CM458" s="4"/>
      <c r="CN458" s="4"/>
    </row>
    <row r="459" spans="21:92" s="13" customFormat="1" x14ac:dyDescent="0.25">
      <c r="U459" s="22"/>
      <c r="V459" s="22"/>
      <c r="W459" s="22"/>
      <c r="X459" s="4"/>
      <c r="Y459" s="4"/>
      <c r="Z459" s="4"/>
      <c r="AA459" s="4"/>
      <c r="AB459" s="4"/>
      <c r="AC459" s="4"/>
      <c r="AD459" s="4"/>
      <c r="AE459" s="4"/>
      <c r="AF459" s="4"/>
      <c r="AG459" s="4"/>
      <c r="AH459" s="4"/>
      <c r="AI459" s="4"/>
      <c r="AJ459" s="4"/>
      <c r="AK459" s="4"/>
      <c r="AL459" s="4"/>
      <c r="AM459" s="4"/>
      <c r="AN459" s="4"/>
      <c r="AO459" s="4"/>
      <c r="AW459" s="22"/>
      <c r="AX459" s="22"/>
      <c r="AY459" s="22"/>
      <c r="AZ459" s="4"/>
      <c r="BA459" s="4"/>
      <c r="BB459" s="4"/>
      <c r="BC459" s="4"/>
      <c r="BD459" s="4"/>
      <c r="BE459" s="4"/>
      <c r="CA459" s="22"/>
      <c r="CB459" s="22"/>
      <c r="CC459" s="22"/>
      <c r="CD459" s="4"/>
      <c r="CE459" s="4"/>
      <c r="CF459" s="4"/>
      <c r="CG459" s="4"/>
      <c r="CH459" s="4"/>
      <c r="CI459" s="22"/>
      <c r="CJ459" s="4"/>
      <c r="CK459" s="4"/>
      <c r="CL459" s="4"/>
      <c r="CM459" s="4"/>
      <c r="CN459" s="4"/>
    </row>
    <row r="460" spans="21:92" s="13" customFormat="1" x14ac:dyDescent="0.25">
      <c r="U460" s="22"/>
      <c r="V460" s="22"/>
      <c r="W460" s="22"/>
      <c r="X460" s="4"/>
      <c r="Y460" s="4"/>
      <c r="Z460" s="4"/>
      <c r="AA460" s="4"/>
      <c r="AB460" s="4"/>
      <c r="AC460" s="4"/>
      <c r="AD460" s="4"/>
      <c r="AE460" s="4"/>
      <c r="AF460" s="4"/>
      <c r="AG460" s="4"/>
      <c r="AH460" s="4"/>
      <c r="AI460" s="4"/>
      <c r="AJ460" s="4"/>
      <c r="AK460" s="4"/>
      <c r="AL460" s="4"/>
      <c r="AM460" s="4"/>
      <c r="AN460" s="4"/>
      <c r="AO460" s="4"/>
      <c r="AW460" s="22"/>
      <c r="AX460" s="22"/>
      <c r="AY460" s="22"/>
      <c r="AZ460" s="4"/>
      <c r="BA460" s="4"/>
      <c r="BB460" s="4"/>
      <c r="BC460" s="4"/>
      <c r="BD460" s="4"/>
      <c r="BE460" s="4"/>
      <c r="CA460" s="22"/>
      <c r="CB460" s="22"/>
      <c r="CC460" s="22"/>
      <c r="CD460" s="4"/>
      <c r="CE460" s="4"/>
      <c r="CF460" s="4"/>
      <c r="CG460" s="4"/>
      <c r="CH460" s="4"/>
      <c r="CI460" s="22"/>
      <c r="CJ460" s="4"/>
      <c r="CK460" s="4"/>
      <c r="CL460" s="4"/>
      <c r="CM460" s="4"/>
      <c r="CN460" s="4"/>
    </row>
    <row r="461" spans="21:92" s="13" customFormat="1" x14ac:dyDescent="0.25">
      <c r="U461" s="22"/>
      <c r="V461" s="22"/>
      <c r="W461" s="22"/>
      <c r="X461" s="4"/>
      <c r="Y461" s="4"/>
      <c r="Z461" s="4"/>
      <c r="AA461" s="4"/>
      <c r="AB461" s="4"/>
      <c r="AC461" s="4"/>
      <c r="AD461" s="4"/>
      <c r="AE461" s="4"/>
      <c r="AF461" s="4"/>
      <c r="AG461" s="4"/>
      <c r="AH461" s="4"/>
      <c r="AI461" s="4"/>
      <c r="AJ461" s="4"/>
      <c r="AK461" s="4"/>
      <c r="AL461" s="4"/>
      <c r="AM461" s="4"/>
      <c r="AN461" s="4"/>
      <c r="AO461" s="4"/>
      <c r="AW461" s="22"/>
      <c r="AX461" s="22"/>
      <c r="AY461" s="22"/>
      <c r="AZ461" s="4"/>
      <c r="BA461" s="4"/>
      <c r="BB461" s="4"/>
      <c r="BC461" s="4"/>
      <c r="BD461" s="4"/>
      <c r="BE461" s="4"/>
      <c r="CA461" s="22"/>
      <c r="CB461" s="22"/>
      <c r="CC461" s="22"/>
      <c r="CD461" s="4"/>
      <c r="CE461" s="4"/>
      <c r="CF461" s="4"/>
      <c r="CG461" s="4"/>
      <c r="CH461" s="4"/>
      <c r="CI461" s="22"/>
      <c r="CJ461" s="4"/>
      <c r="CK461" s="4"/>
      <c r="CL461" s="4"/>
      <c r="CM461" s="4"/>
      <c r="CN461" s="4"/>
    </row>
    <row r="462" spans="21:92" s="13" customFormat="1" x14ac:dyDescent="0.25">
      <c r="U462" s="22"/>
      <c r="V462" s="22"/>
      <c r="W462" s="22"/>
      <c r="X462" s="4"/>
      <c r="Y462" s="4"/>
      <c r="Z462" s="4"/>
      <c r="AA462" s="4"/>
      <c r="AB462" s="4"/>
      <c r="AC462" s="4"/>
      <c r="AD462" s="4"/>
      <c r="AE462" s="4"/>
      <c r="AF462" s="4"/>
      <c r="AG462" s="4"/>
      <c r="AH462" s="4"/>
      <c r="AI462" s="4"/>
      <c r="AJ462" s="4"/>
      <c r="AK462" s="4"/>
      <c r="AL462" s="4"/>
      <c r="AM462" s="4"/>
      <c r="AN462" s="4"/>
      <c r="AO462" s="4"/>
      <c r="AW462" s="22"/>
      <c r="AX462" s="22"/>
      <c r="AY462" s="22"/>
      <c r="AZ462" s="4"/>
      <c r="BA462" s="4"/>
      <c r="BB462" s="4"/>
      <c r="BC462" s="4"/>
      <c r="BD462" s="4"/>
      <c r="BE462" s="4"/>
      <c r="CA462" s="22"/>
      <c r="CB462" s="22"/>
      <c r="CC462" s="22"/>
      <c r="CD462" s="4"/>
      <c r="CE462" s="4"/>
      <c r="CF462" s="4"/>
      <c r="CG462" s="4"/>
      <c r="CH462" s="4"/>
      <c r="CI462" s="22"/>
      <c r="CJ462" s="4"/>
      <c r="CK462" s="4"/>
      <c r="CL462" s="4"/>
      <c r="CM462" s="4"/>
      <c r="CN462" s="4"/>
    </row>
    <row r="463" spans="21:92" s="13" customFormat="1" x14ac:dyDescent="0.25">
      <c r="U463" s="22"/>
      <c r="V463" s="22"/>
      <c r="W463" s="22"/>
      <c r="X463" s="4"/>
      <c r="Y463" s="4"/>
      <c r="Z463" s="4"/>
      <c r="AA463" s="4"/>
      <c r="AB463" s="4"/>
      <c r="AC463" s="4"/>
      <c r="AD463" s="4"/>
      <c r="AE463" s="4"/>
      <c r="AF463" s="4"/>
      <c r="AG463" s="4"/>
      <c r="AH463" s="4"/>
      <c r="AI463" s="4"/>
      <c r="AJ463" s="4"/>
      <c r="AK463" s="4"/>
      <c r="AL463" s="4"/>
      <c r="AM463" s="4"/>
      <c r="AN463" s="4"/>
      <c r="AO463" s="4"/>
      <c r="AW463" s="22"/>
      <c r="AX463" s="22"/>
      <c r="AY463" s="22"/>
      <c r="AZ463" s="4"/>
      <c r="BA463" s="4"/>
      <c r="BB463" s="4"/>
      <c r="BC463" s="4"/>
      <c r="BD463" s="4"/>
      <c r="BE463" s="4"/>
      <c r="CA463" s="22"/>
      <c r="CB463" s="22"/>
      <c r="CC463" s="22"/>
      <c r="CD463" s="4"/>
      <c r="CE463" s="4"/>
      <c r="CF463" s="4"/>
      <c r="CG463" s="4"/>
      <c r="CH463" s="4"/>
      <c r="CI463" s="22"/>
      <c r="CJ463" s="4"/>
      <c r="CK463" s="4"/>
      <c r="CL463" s="4"/>
      <c r="CM463" s="4"/>
      <c r="CN463" s="4"/>
    </row>
    <row r="464" spans="21:92" s="13" customFormat="1" x14ac:dyDescent="0.25">
      <c r="U464" s="22"/>
      <c r="V464" s="22"/>
      <c r="W464" s="22"/>
      <c r="X464" s="4"/>
      <c r="Y464" s="4"/>
      <c r="Z464" s="4"/>
      <c r="AA464" s="4"/>
      <c r="AB464" s="4"/>
      <c r="AC464" s="4"/>
      <c r="AD464" s="4"/>
      <c r="AE464" s="4"/>
      <c r="AF464" s="4"/>
      <c r="AG464" s="4"/>
      <c r="AH464" s="4"/>
      <c r="AI464" s="4"/>
      <c r="AJ464" s="4"/>
      <c r="AK464" s="4"/>
      <c r="AL464" s="4"/>
      <c r="AM464" s="4"/>
      <c r="AN464" s="4"/>
      <c r="AO464" s="4"/>
      <c r="AW464" s="22"/>
      <c r="AX464" s="22"/>
      <c r="AY464" s="22"/>
      <c r="AZ464" s="4"/>
      <c r="BA464" s="4"/>
      <c r="BB464" s="4"/>
      <c r="BC464" s="4"/>
      <c r="BD464" s="4"/>
      <c r="BE464" s="4"/>
      <c r="CA464" s="22"/>
      <c r="CB464" s="22"/>
      <c r="CC464" s="22"/>
      <c r="CD464" s="4"/>
      <c r="CE464" s="4"/>
      <c r="CF464" s="4"/>
      <c r="CG464" s="4"/>
      <c r="CH464" s="4"/>
      <c r="CI464" s="22"/>
      <c r="CJ464" s="4"/>
      <c r="CK464" s="4"/>
      <c r="CL464" s="4"/>
      <c r="CM464" s="4"/>
      <c r="CN464" s="4"/>
    </row>
    <row r="465" spans="21:92" s="13" customFormat="1" x14ac:dyDescent="0.25">
      <c r="U465" s="22"/>
      <c r="V465" s="22"/>
      <c r="W465" s="22"/>
      <c r="X465" s="4"/>
      <c r="Y465" s="4"/>
      <c r="Z465" s="4"/>
      <c r="AA465" s="4"/>
      <c r="AB465" s="4"/>
      <c r="AC465" s="4"/>
      <c r="AD465" s="4"/>
      <c r="AE465" s="4"/>
      <c r="AF465" s="4"/>
      <c r="AG465" s="4"/>
      <c r="AH465" s="4"/>
      <c r="AI465" s="4"/>
      <c r="AJ465" s="4"/>
      <c r="AK465" s="4"/>
      <c r="AL465" s="4"/>
      <c r="AM465" s="4"/>
      <c r="AN465" s="4"/>
      <c r="AO465" s="4"/>
      <c r="AW465" s="22"/>
      <c r="AX465" s="22"/>
      <c r="AY465" s="22"/>
      <c r="AZ465" s="4"/>
      <c r="BA465" s="4"/>
      <c r="BB465" s="4"/>
      <c r="BC465" s="4"/>
      <c r="BD465" s="4"/>
      <c r="BE465" s="4"/>
      <c r="CA465" s="22"/>
      <c r="CB465" s="22"/>
      <c r="CC465" s="22"/>
      <c r="CD465" s="4"/>
      <c r="CE465" s="4"/>
      <c r="CF465" s="4"/>
      <c r="CG465" s="4"/>
      <c r="CH465" s="4"/>
      <c r="CI465" s="22"/>
      <c r="CJ465" s="4"/>
      <c r="CK465" s="4"/>
      <c r="CL465" s="4"/>
      <c r="CM465" s="4"/>
      <c r="CN465" s="4"/>
    </row>
    <row r="466" spans="21:92" s="13" customFormat="1" x14ac:dyDescent="0.25">
      <c r="U466" s="22"/>
      <c r="V466" s="22"/>
      <c r="W466" s="22"/>
      <c r="X466" s="4"/>
      <c r="Y466" s="4"/>
      <c r="Z466" s="4"/>
      <c r="AA466" s="4"/>
      <c r="AB466" s="4"/>
      <c r="AC466" s="4"/>
      <c r="AD466" s="4"/>
      <c r="AE466" s="4"/>
      <c r="AF466" s="4"/>
      <c r="AG466" s="4"/>
      <c r="AH466" s="4"/>
      <c r="AI466" s="4"/>
      <c r="AJ466" s="4"/>
      <c r="AK466" s="4"/>
      <c r="AL466" s="4"/>
      <c r="AM466" s="4"/>
      <c r="AN466" s="4"/>
      <c r="AO466" s="4"/>
      <c r="AW466" s="22"/>
      <c r="AX466" s="22"/>
      <c r="AY466" s="22"/>
      <c r="AZ466" s="4"/>
      <c r="BA466" s="4"/>
      <c r="BB466" s="4"/>
      <c r="BC466" s="4"/>
      <c r="BD466" s="4"/>
      <c r="BE466" s="4"/>
      <c r="CA466" s="22"/>
      <c r="CB466" s="22"/>
      <c r="CC466" s="22"/>
      <c r="CD466" s="4"/>
      <c r="CE466" s="4"/>
      <c r="CF466" s="4"/>
      <c r="CG466" s="4"/>
      <c r="CH466" s="4"/>
      <c r="CI466" s="22"/>
      <c r="CJ466" s="4"/>
      <c r="CK466" s="4"/>
      <c r="CL466" s="4"/>
      <c r="CM466" s="4"/>
      <c r="CN466" s="4"/>
    </row>
    <row r="467" spans="21:92" s="13" customFormat="1" x14ac:dyDescent="0.25">
      <c r="U467" s="22"/>
      <c r="V467" s="22"/>
      <c r="W467" s="22"/>
      <c r="X467" s="4"/>
      <c r="Y467" s="4"/>
      <c r="Z467" s="4"/>
      <c r="AA467" s="4"/>
      <c r="AB467" s="4"/>
      <c r="AC467" s="4"/>
      <c r="AD467" s="4"/>
      <c r="AE467" s="4"/>
      <c r="AF467" s="4"/>
      <c r="AG467" s="4"/>
      <c r="AH467" s="4"/>
      <c r="AI467" s="4"/>
      <c r="AJ467" s="4"/>
      <c r="AK467" s="4"/>
      <c r="AL467" s="4"/>
      <c r="AM467" s="4"/>
      <c r="AN467" s="4"/>
      <c r="AO467" s="4"/>
      <c r="AW467" s="22"/>
      <c r="AX467" s="22"/>
      <c r="AY467" s="22"/>
      <c r="AZ467" s="4"/>
      <c r="BA467" s="4"/>
      <c r="BB467" s="4"/>
      <c r="BC467" s="4"/>
      <c r="BD467" s="4"/>
      <c r="BE467" s="4"/>
      <c r="CA467" s="22"/>
      <c r="CB467" s="22"/>
      <c r="CC467" s="22"/>
      <c r="CD467" s="4"/>
      <c r="CE467" s="4"/>
      <c r="CF467" s="4"/>
      <c r="CG467" s="4"/>
      <c r="CH467" s="4"/>
      <c r="CI467" s="22"/>
      <c r="CJ467" s="4"/>
      <c r="CK467" s="4"/>
      <c r="CL467" s="4"/>
      <c r="CM467" s="4"/>
      <c r="CN467" s="4"/>
    </row>
    <row r="468" spans="21:92" s="13" customFormat="1" x14ac:dyDescent="0.25">
      <c r="U468" s="22"/>
      <c r="V468" s="22"/>
      <c r="W468" s="22"/>
      <c r="X468" s="4"/>
      <c r="Y468" s="4"/>
      <c r="Z468" s="4"/>
      <c r="AA468" s="4"/>
      <c r="AB468" s="4"/>
      <c r="AC468" s="4"/>
      <c r="AD468" s="4"/>
      <c r="AE468" s="4"/>
      <c r="AF468" s="4"/>
      <c r="AG468" s="4"/>
      <c r="AH468" s="4"/>
      <c r="AI468" s="4"/>
      <c r="AJ468" s="4"/>
      <c r="AK468" s="4"/>
      <c r="AL468" s="4"/>
      <c r="AM468" s="4"/>
      <c r="AN468" s="4"/>
      <c r="AO468" s="4"/>
      <c r="AW468" s="22"/>
      <c r="AX468" s="22"/>
      <c r="AY468" s="22"/>
      <c r="AZ468" s="4"/>
      <c r="BA468" s="4"/>
      <c r="BB468" s="4"/>
      <c r="BC468" s="4"/>
      <c r="BD468" s="4"/>
      <c r="BE468" s="4"/>
      <c r="CA468" s="22"/>
      <c r="CB468" s="22"/>
      <c r="CC468" s="22"/>
      <c r="CD468" s="4"/>
      <c r="CE468" s="4"/>
      <c r="CF468" s="4"/>
      <c r="CG468" s="4"/>
      <c r="CH468" s="4"/>
      <c r="CI468" s="22"/>
      <c r="CJ468" s="4"/>
      <c r="CK468" s="4"/>
      <c r="CL468" s="4"/>
      <c r="CM468" s="4"/>
      <c r="CN468" s="4"/>
    </row>
    <row r="469" spans="21:92" s="13" customFormat="1" x14ac:dyDescent="0.25">
      <c r="U469" s="22"/>
      <c r="V469" s="22"/>
      <c r="W469" s="22"/>
      <c r="X469" s="4"/>
      <c r="Y469" s="4"/>
      <c r="Z469" s="4"/>
      <c r="AA469" s="4"/>
      <c r="AB469" s="4"/>
      <c r="AC469" s="4"/>
      <c r="AD469" s="4"/>
      <c r="AE469" s="4"/>
      <c r="AF469" s="4"/>
      <c r="AG469" s="4"/>
      <c r="AH469" s="4"/>
      <c r="AI469" s="4"/>
      <c r="AJ469" s="4"/>
      <c r="AK469" s="4"/>
      <c r="AL469" s="4"/>
      <c r="AM469" s="4"/>
      <c r="AN469" s="4"/>
      <c r="AO469" s="4"/>
      <c r="AW469" s="22"/>
      <c r="AX469" s="22"/>
      <c r="AY469" s="22"/>
      <c r="AZ469" s="4"/>
      <c r="BA469" s="4"/>
      <c r="BB469" s="4"/>
      <c r="BC469" s="4"/>
      <c r="BD469" s="4"/>
      <c r="BE469" s="4"/>
      <c r="CA469" s="22"/>
      <c r="CB469" s="22"/>
      <c r="CC469" s="22"/>
      <c r="CD469" s="4"/>
      <c r="CE469" s="4"/>
      <c r="CF469" s="4"/>
      <c r="CG469" s="4"/>
      <c r="CH469" s="4"/>
      <c r="CI469" s="22"/>
      <c r="CJ469" s="4"/>
      <c r="CK469" s="4"/>
      <c r="CL469" s="4"/>
      <c r="CM469" s="4"/>
      <c r="CN469" s="4"/>
    </row>
    <row r="470" spans="21:92" s="13" customFormat="1" x14ac:dyDescent="0.25">
      <c r="U470" s="22"/>
      <c r="V470" s="22"/>
      <c r="W470" s="22"/>
      <c r="X470" s="4"/>
      <c r="Y470" s="4"/>
      <c r="Z470" s="4"/>
      <c r="AA470" s="4"/>
      <c r="AB470" s="4"/>
      <c r="AC470" s="4"/>
      <c r="AD470" s="4"/>
      <c r="AE470" s="4"/>
      <c r="AF470" s="4"/>
      <c r="AG470" s="4"/>
      <c r="AH470" s="4"/>
      <c r="AI470" s="4"/>
      <c r="AJ470" s="4"/>
      <c r="AK470" s="4"/>
      <c r="AL470" s="4"/>
      <c r="AM470" s="4"/>
      <c r="AN470" s="4"/>
      <c r="AO470" s="4"/>
      <c r="AW470" s="22"/>
      <c r="AX470" s="22"/>
      <c r="AY470" s="22"/>
      <c r="AZ470" s="4"/>
      <c r="BA470" s="4"/>
      <c r="BB470" s="4"/>
      <c r="BC470" s="4"/>
      <c r="BD470" s="4"/>
      <c r="BE470" s="4"/>
      <c r="CA470" s="22"/>
      <c r="CB470" s="22"/>
      <c r="CC470" s="22"/>
      <c r="CD470" s="4"/>
      <c r="CE470" s="4"/>
      <c r="CF470" s="4"/>
      <c r="CG470" s="4"/>
      <c r="CH470" s="4"/>
      <c r="CI470" s="22"/>
      <c r="CJ470" s="4"/>
      <c r="CK470" s="4"/>
      <c r="CL470" s="4"/>
      <c r="CM470" s="4"/>
      <c r="CN470" s="4"/>
    </row>
    <row r="471" spans="21:92" s="13" customFormat="1" x14ac:dyDescent="0.25">
      <c r="U471" s="22"/>
      <c r="V471" s="22"/>
      <c r="W471" s="22"/>
      <c r="X471" s="4"/>
      <c r="Y471" s="4"/>
      <c r="Z471" s="4"/>
      <c r="AA471" s="4"/>
      <c r="AB471" s="4"/>
      <c r="AC471" s="4"/>
      <c r="AD471" s="4"/>
      <c r="AE471" s="4"/>
      <c r="AF471" s="4"/>
      <c r="AG471" s="4"/>
      <c r="AH471" s="4"/>
      <c r="AI471" s="4"/>
      <c r="AJ471" s="4"/>
      <c r="AK471" s="4"/>
      <c r="AL471" s="4"/>
      <c r="AM471" s="4"/>
      <c r="AN471" s="4"/>
      <c r="AO471" s="4"/>
      <c r="AW471" s="22"/>
      <c r="AX471" s="22"/>
      <c r="AY471" s="22"/>
      <c r="AZ471" s="4"/>
      <c r="BA471" s="4"/>
      <c r="BB471" s="4"/>
      <c r="BC471" s="4"/>
      <c r="BD471" s="4"/>
      <c r="BE471" s="4"/>
      <c r="CA471" s="22"/>
      <c r="CB471" s="22"/>
      <c r="CC471" s="22"/>
      <c r="CD471" s="4"/>
      <c r="CE471" s="4"/>
      <c r="CF471" s="4"/>
      <c r="CG471" s="4"/>
      <c r="CH471" s="4"/>
      <c r="CI471" s="22"/>
      <c r="CJ471" s="4"/>
      <c r="CK471" s="4"/>
      <c r="CL471" s="4"/>
      <c r="CM471" s="4"/>
      <c r="CN471" s="4"/>
    </row>
    <row r="472" spans="21:92" s="13" customFormat="1" x14ac:dyDescent="0.25">
      <c r="U472" s="22"/>
      <c r="V472" s="22"/>
      <c r="W472" s="22"/>
      <c r="X472" s="4"/>
      <c r="Y472" s="4"/>
      <c r="Z472" s="4"/>
      <c r="AA472" s="4"/>
      <c r="AB472" s="4"/>
      <c r="AC472" s="4"/>
      <c r="AD472" s="4"/>
      <c r="AE472" s="4"/>
      <c r="AF472" s="4"/>
      <c r="AG472" s="4"/>
      <c r="AH472" s="4"/>
      <c r="AI472" s="4"/>
      <c r="AJ472" s="4"/>
      <c r="AK472" s="4"/>
      <c r="AL472" s="4"/>
      <c r="AM472" s="4"/>
      <c r="AN472" s="4"/>
      <c r="AO472" s="4"/>
      <c r="AW472" s="22"/>
      <c r="AX472" s="22"/>
      <c r="AY472" s="22"/>
      <c r="AZ472" s="4"/>
      <c r="BA472" s="4"/>
      <c r="BB472" s="4"/>
      <c r="BC472" s="4"/>
      <c r="BD472" s="4"/>
      <c r="BE472" s="4"/>
      <c r="CA472" s="22"/>
      <c r="CB472" s="22"/>
      <c r="CC472" s="22"/>
      <c r="CD472" s="4"/>
      <c r="CE472" s="4"/>
      <c r="CF472" s="4"/>
      <c r="CG472" s="4"/>
      <c r="CH472" s="4"/>
      <c r="CI472" s="22"/>
      <c r="CJ472" s="4"/>
      <c r="CK472" s="4"/>
      <c r="CL472" s="4"/>
      <c r="CM472" s="4"/>
      <c r="CN472" s="4"/>
    </row>
    <row r="473" spans="21:92" s="13" customFormat="1" x14ac:dyDescent="0.25">
      <c r="U473" s="22"/>
      <c r="V473" s="22"/>
      <c r="W473" s="22"/>
      <c r="X473" s="4"/>
      <c r="Y473" s="4"/>
      <c r="Z473" s="4"/>
      <c r="AA473" s="4"/>
      <c r="AB473" s="4"/>
      <c r="AC473" s="4"/>
      <c r="AD473" s="4"/>
      <c r="AE473" s="4"/>
      <c r="AF473" s="4"/>
      <c r="AG473" s="4"/>
      <c r="AH473" s="4"/>
      <c r="AI473" s="4"/>
      <c r="AJ473" s="4"/>
      <c r="AK473" s="4"/>
      <c r="AL473" s="4"/>
      <c r="AM473" s="4"/>
      <c r="AN473" s="4"/>
      <c r="AO473" s="4"/>
      <c r="AW473" s="22"/>
      <c r="AX473" s="22"/>
      <c r="AY473" s="22"/>
      <c r="AZ473" s="4"/>
      <c r="BA473" s="4"/>
      <c r="BB473" s="4"/>
      <c r="BC473" s="4"/>
      <c r="BD473" s="4"/>
      <c r="BE473" s="4"/>
      <c r="CA473" s="22"/>
      <c r="CB473" s="22"/>
      <c r="CC473" s="22"/>
      <c r="CD473" s="4"/>
      <c r="CE473" s="4"/>
      <c r="CF473" s="4"/>
      <c r="CG473" s="4"/>
      <c r="CH473" s="4"/>
      <c r="CI473" s="22"/>
      <c r="CJ473" s="4"/>
      <c r="CK473" s="4"/>
      <c r="CL473" s="4"/>
      <c r="CM473" s="4"/>
      <c r="CN473" s="4"/>
    </row>
    <row r="474" spans="21:92" s="13" customFormat="1" x14ac:dyDescent="0.25">
      <c r="U474" s="22"/>
      <c r="V474" s="22"/>
      <c r="W474" s="22"/>
      <c r="X474" s="4"/>
      <c r="Y474" s="4"/>
      <c r="Z474" s="4"/>
      <c r="AA474" s="4"/>
      <c r="AB474" s="4"/>
      <c r="AC474" s="4"/>
      <c r="AD474" s="4"/>
      <c r="AE474" s="4"/>
      <c r="AF474" s="4"/>
      <c r="AG474" s="4"/>
      <c r="AH474" s="4"/>
      <c r="AI474" s="4"/>
      <c r="AJ474" s="4"/>
      <c r="AK474" s="4"/>
      <c r="AL474" s="4"/>
      <c r="AM474" s="4"/>
      <c r="AN474" s="4"/>
      <c r="AO474" s="4"/>
      <c r="AW474" s="22"/>
      <c r="AX474" s="22"/>
      <c r="AY474" s="22"/>
      <c r="AZ474" s="4"/>
      <c r="BA474" s="4"/>
      <c r="BB474" s="4"/>
      <c r="BC474" s="4"/>
      <c r="BD474" s="4"/>
      <c r="BE474" s="4"/>
      <c r="CA474" s="22"/>
      <c r="CB474" s="22"/>
      <c r="CC474" s="22"/>
      <c r="CD474" s="4"/>
      <c r="CE474" s="4"/>
      <c r="CF474" s="4"/>
      <c r="CG474" s="4"/>
      <c r="CH474" s="4"/>
      <c r="CI474" s="22"/>
      <c r="CJ474" s="4"/>
      <c r="CK474" s="4"/>
      <c r="CL474" s="4"/>
      <c r="CM474" s="4"/>
      <c r="CN474" s="4"/>
    </row>
    <row r="475" spans="21:92" s="13" customFormat="1" x14ac:dyDescent="0.25">
      <c r="U475" s="22"/>
      <c r="V475" s="22"/>
      <c r="W475" s="22"/>
      <c r="X475" s="4"/>
      <c r="Y475" s="4"/>
      <c r="Z475" s="4"/>
      <c r="AA475" s="4"/>
      <c r="AB475" s="4"/>
      <c r="AC475" s="4"/>
      <c r="AD475" s="4"/>
      <c r="AE475" s="4"/>
      <c r="AF475" s="4"/>
      <c r="AG475" s="4"/>
      <c r="AH475" s="4"/>
      <c r="AI475" s="4"/>
      <c r="AJ475" s="4"/>
      <c r="AK475" s="4"/>
      <c r="AL475" s="4"/>
      <c r="AM475" s="4"/>
      <c r="AN475" s="4"/>
      <c r="AO475" s="4"/>
      <c r="AW475" s="22"/>
      <c r="AX475" s="22"/>
      <c r="AY475" s="22"/>
      <c r="AZ475" s="4"/>
      <c r="BA475" s="4"/>
      <c r="BB475" s="4"/>
      <c r="BC475" s="4"/>
      <c r="BD475" s="4"/>
      <c r="BE475" s="4"/>
      <c r="CA475" s="22"/>
      <c r="CB475" s="22"/>
      <c r="CC475" s="22"/>
      <c r="CD475" s="4"/>
      <c r="CE475" s="4"/>
      <c r="CF475" s="4"/>
      <c r="CG475" s="4"/>
      <c r="CH475" s="4"/>
      <c r="CI475" s="22"/>
      <c r="CJ475" s="4"/>
      <c r="CK475" s="4"/>
      <c r="CL475" s="4"/>
      <c r="CM475" s="4"/>
      <c r="CN475" s="4"/>
    </row>
    <row r="476" spans="21:92" s="13" customFormat="1" x14ac:dyDescent="0.25">
      <c r="U476" s="22"/>
      <c r="V476" s="22"/>
      <c r="W476" s="22"/>
      <c r="X476" s="4"/>
      <c r="Y476" s="4"/>
      <c r="Z476" s="4"/>
      <c r="AA476" s="4"/>
      <c r="AB476" s="4"/>
      <c r="AC476" s="4"/>
      <c r="AD476" s="4"/>
      <c r="AE476" s="4"/>
      <c r="AF476" s="4"/>
      <c r="AG476" s="4"/>
      <c r="AH476" s="4"/>
      <c r="AI476" s="4"/>
      <c r="AJ476" s="4"/>
      <c r="AK476" s="4"/>
      <c r="AL476" s="4"/>
      <c r="AM476" s="4"/>
      <c r="AN476" s="4"/>
      <c r="AO476" s="4"/>
      <c r="AW476" s="22"/>
      <c r="AX476" s="22"/>
      <c r="AY476" s="22"/>
      <c r="AZ476" s="4"/>
      <c r="BA476" s="4"/>
      <c r="BB476" s="4"/>
      <c r="BC476" s="4"/>
      <c r="BD476" s="4"/>
      <c r="BE476" s="4"/>
      <c r="CA476" s="22"/>
      <c r="CB476" s="22"/>
      <c r="CC476" s="22"/>
      <c r="CD476" s="4"/>
      <c r="CE476" s="4"/>
      <c r="CF476" s="4"/>
      <c r="CG476" s="4"/>
      <c r="CH476" s="4"/>
      <c r="CI476" s="22"/>
      <c r="CJ476" s="4"/>
      <c r="CK476" s="4"/>
      <c r="CL476" s="4"/>
      <c r="CM476" s="4"/>
      <c r="CN476" s="4"/>
    </row>
    <row r="477" spans="21:92" s="13" customFormat="1" x14ac:dyDescent="0.25">
      <c r="U477" s="22"/>
      <c r="V477" s="22"/>
      <c r="W477" s="22"/>
      <c r="X477" s="4"/>
      <c r="Y477" s="4"/>
      <c r="Z477" s="4"/>
      <c r="AA477" s="4"/>
      <c r="AB477" s="4"/>
      <c r="AC477" s="4"/>
      <c r="AD477" s="4"/>
      <c r="AE477" s="4"/>
      <c r="AF477" s="4"/>
      <c r="AG477" s="4"/>
      <c r="AH477" s="4"/>
      <c r="AI477" s="4"/>
      <c r="AJ477" s="4"/>
      <c r="AK477" s="4"/>
      <c r="AL477" s="4"/>
      <c r="AM477" s="4"/>
      <c r="AN477" s="4"/>
      <c r="AO477" s="4"/>
      <c r="AW477" s="22"/>
      <c r="AX477" s="22"/>
      <c r="AY477" s="22"/>
      <c r="AZ477" s="4"/>
      <c r="BA477" s="4"/>
      <c r="BB477" s="4"/>
      <c r="BC477" s="4"/>
      <c r="BD477" s="4"/>
      <c r="BE477" s="4"/>
      <c r="CA477" s="22"/>
      <c r="CB477" s="22"/>
      <c r="CC477" s="22"/>
      <c r="CD477" s="4"/>
      <c r="CE477" s="4"/>
      <c r="CF477" s="4"/>
      <c r="CG477" s="4"/>
      <c r="CH477" s="4"/>
      <c r="CI477" s="22"/>
      <c r="CJ477" s="4"/>
      <c r="CK477" s="4"/>
      <c r="CL477" s="4"/>
      <c r="CM477" s="4"/>
      <c r="CN477" s="4"/>
    </row>
    <row r="478" spans="21:92" s="13" customFormat="1" x14ac:dyDescent="0.25">
      <c r="U478" s="22"/>
      <c r="V478" s="22"/>
      <c r="W478" s="22"/>
      <c r="X478" s="4"/>
      <c r="Y478" s="4"/>
      <c r="Z478" s="4"/>
      <c r="AA478" s="4"/>
      <c r="AB478" s="4"/>
      <c r="AC478" s="4"/>
      <c r="AD478" s="4"/>
      <c r="AE478" s="4"/>
      <c r="AF478" s="4"/>
      <c r="AG478" s="4"/>
      <c r="AH478" s="4"/>
      <c r="AI478" s="4"/>
      <c r="AJ478" s="4"/>
      <c r="AK478" s="4"/>
      <c r="AL478" s="4"/>
      <c r="AM478" s="4"/>
      <c r="AN478" s="4"/>
      <c r="AO478" s="4"/>
      <c r="AW478" s="22"/>
      <c r="AX478" s="22"/>
      <c r="AY478" s="22"/>
      <c r="AZ478" s="4"/>
      <c r="BA478" s="4"/>
      <c r="BB478" s="4"/>
      <c r="BC478" s="4"/>
      <c r="BD478" s="4"/>
      <c r="BE478" s="4"/>
      <c r="CA478" s="22"/>
      <c r="CB478" s="22"/>
      <c r="CC478" s="22"/>
      <c r="CD478" s="4"/>
      <c r="CE478" s="4"/>
      <c r="CF478" s="4"/>
      <c r="CG478" s="4"/>
      <c r="CH478" s="4"/>
      <c r="CI478" s="22"/>
      <c r="CJ478" s="4"/>
      <c r="CK478" s="4"/>
      <c r="CL478" s="4"/>
      <c r="CM478" s="4"/>
      <c r="CN478" s="4"/>
    </row>
    <row r="479" spans="21:92" s="13" customFormat="1" x14ac:dyDescent="0.25">
      <c r="U479" s="22"/>
      <c r="V479" s="22"/>
      <c r="W479" s="22"/>
      <c r="X479" s="4"/>
      <c r="Y479" s="4"/>
      <c r="Z479" s="4"/>
      <c r="AA479" s="4"/>
      <c r="AB479" s="4"/>
      <c r="AC479" s="4"/>
      <c r="AD479" s="4"/>
      <c r="AE479" s="4"/>
      <c r="AF479" s="4"/>
      <c r="AG479" s="4"/>
      <c r="AH479" s="4"/>
      <c r="AI479" s="4"/>
      <c r="AJ479" s="4"/>
      <c r="AK479" s="4"/>
      <c r="AL479" s="4"/>
      <c r="AM479" s="4"/>
      <c r="AN479" s="4"/>
      <c r="AO479" s="4"/>
      <c r="AW479" s="22"/>
      <c r="AX479" s="22"/>
      <c r="AY479" s="22"/>
      <c r="AZ479" s="4"/>
      <c r="BA479" s="4"/>
      <c r="BB479" s="4"/>
      <c r="BC479" s="4"/>
      <c r="BD479" s="4"/>
      <c r="BE479" s="4"/>
      <c r="CA479" s="22"/>
      <c r="CB479" s="22"/>
      <c r="CC479" s="22"/>
      <c r="CD479" s="4"/>
      <c r="CE479" s="4"/>
      <c r="CF479" s="4"/>
      <c r="CG479" s="4"/>
      <c r="CH479" s="4"/>
      <c r="CI479" s="22"/>
      <c r="CJ479" s="4"/>
      <c r="CK479" s="4"/>
      <c r="CL479" s="4"/>
      <c r="CM479" s="4"/>
      <c r="CN479" s="4"/>
    </row>
    <row r="480" spans="21:92" s="13" customFormat="1" x14ac:dyDescent="0.25">
      <c r="U480" s="22"/>
      <c r="V480" s="22"/>
      <c r="W480" s="22"/>
      <c r="X480" s="4"/>
      <c r="Y480" s="4"/>
      <c r="Z480" s="4"/>
      <c r="AA480" s="4"/>
      <c r="AB480" s="4"/>
      <c r="AC480" s="4"/>
      <c r="AD480" s="4"/>
      <c r="AE480" s="4"/>
      <c r="AF480" s="4"/>
      <c r="AG480" s="4"/>
      <c r="AH480" s="4"/>
      <c r="AI480" s="4"/>
      <c r="AJ480" s="4"/>
      <c r="AK480" s="4"/>
      <c r="AL480" s="4"/>
      <c r="AM480" s="4"/>
      <c r="AN480" s="4"/>
      <c r="AO480" s="4"/>
      <c r="AW480" s="22"/>
      <c r="AX480" s="22"/>
      <c r="AY480" s="22"/>
      <c r="AZ480" s="4"/>
      <c r="BA480" s="4"/>
      <c r="BB480" s="4"/>
      <c r="BC480" s="4"/>
      <c r="BD480" s="4"/>
      <c r="BE480" s="4"/>
      <c r="CA480" s="22"/>
      <c r="CB480" s="22"/>
      <c r="CC480" s="22"/>
      <c r="CD480" s="4"/>
      <c r="CE480" s="4"/>
      <c r="CF480" s="4"/>
      <c r="CG480" s="4"/>
      <c r="CH480" s="4"/>
      <c r="CI480" s="22"/>
      <c r="CJ480" s="4"/>
      <c r="CK480" s="4"/>
      <c r="CL480" s="4"/>
      <c r="CM480" s="4"/>
      <c r="CN480" s="4"/>
    </row>
    <row r="481" spans="21:92" s="13" customFormat="1" x14ac:dyDescent="0.25">
      <c r="U481" s="22"/>
      <c r="V481" s="22"/>
      <c r="W481" s="22"/>
      <c r="X481" s="4"/>
      <c r="Y481" s="4"/>
      <c r="Z481" s="4"/>
      <c r="AA481" s="4"/>
      <c r="AB481" s="4"/>
      <c r="AC481" s="4"/>
      <c r="AD481" s="4"/>
      <c r="AE481" s="4"/>
      <c r="AF481" s="4"/>
      <c r="AG481" s="4"/>
      <c r="AH481" s="4"/>
      <c r="AI481" s="4"/>
      <c r="AJ481" s="4"/>
      <c r="AK481" s="4"/>
      <c r="AL481" s="4"/>
      <c r="AM481" s="4"/>
      <c r="AN481" s="4"/>
      <c r="AO481" s="4"/>
      <c r="AW481" s="22"/>
      <c r="AX481" s="22"/>
      <c r="AY481" s="22"/>
      <c r="AZ481" s="4"/>
      <c r="BA481" s="4"/>
      <c r="BB481" s="4"/>
      <c r="BC481" s="4"/>
      <c r="BD481" s="4"/>
      <c r="BE481" s="4"/>
      <c r="CA481" s="22"/>
      <c r="CB481" s="22"/>
      <c r="CC481" s="22"/>
      <c r="CD481" s="4"/>
      <c r="CE481" s="4"/>
      <c r="CF481" s="4"/>
      <c r="CG481" s="4"/>
      <c r="CH481" s="4"/>
      <c r="CI481" s="22"/>
      <c r="CJ481" s="4"/>
      <c r="CK481" s="4"/>
      <c r="CL481" s="4"/>
      <c r="CM481" s="4"/>
      <c r="CN481" s="4"/>
    </row>
    <row r="482" spans="21:92" s="13" customFormat="1" x14ac:dyDescent="0.25">
      <c r="U482" s="22"/>
      <c r="V482" s="22"/>
      <c r="W482" s="22"/>
      <c r="X482" s="4"/>
      <c r="Y482" s="4"/>
      <c r="Z482" s="4"/>
      <c r="AA482" s="4"/>
      <c r="AB482" s="4"/>
      <c r="AC482" s="4"/>
      <c r="AD482" s="4"/>
      <c r="AE482" s="4"/>
      <c r="AF482" s="4"/>
      <c r="AG482" s="4"/>
      <c r="AH482" s="4"/>
      <c r="AI482" s="4"/>
      <c r="AJ482" s="4"/>
      <c r="AK482" s="4"/>
      <c r="AL482" s="4"/>
      <c r="AM482" s="4"/>
      <c r="AN482" s="4"/>
      <c r="AO482" s="4"/>
      <c r="AW482" s="22"/>
      <c r="AX482" s="22"/>
      <c r="AY482" s="22"/>
      <c r="AZ482" s="4"/>
      <c r="BA482" s="4"/>
      <c r="BB482" s="4"/>
      <c r="BC482" s="4"/>
      <c r="BD482" s="4"/>
      <c r="BE482" s="4"/>
      <c r="CA482" s="22"/>
      <c r="CB482" s="22"/>
      <c r="CC482" s="22"/>
      <c r="CD482" s="4"/>
      <c r="CE482" s="4"/>
      <c r="CF482" s="4"/>
      <c r="CG482" s="4"/>
      <c r="CH482" s="4"/>
      <c r="CI482" s="22"/>
      <c r="CJ482" s="4"/>
      <c r="CK482" s="4"/>
      <c r="CL482" s="4"/>
      <c r="CM482" s="4"/>
      <c r="CN482" s="4"/>
    </row>
    <row r="483" spans="21:92" s="13" customFormat="1" x14ac:dyDescent="0.25">
      <c r="U483" s="22"/>
      <c r="V483" s="22"/>
      <c r="W483" s="22"/>
      <c r="X483" s="4"/>
      <c r="Y483" s="4"/>
      <c r="Z483" s="4"/>
      <c r="AA483" s="4"/>
      <c r="AB483" s="4"/>
      <c r="AC483" s="4"/>
      <c r="AD483" s="4"/>
      <c r="AE483" s="4"/>
      <c r="AF483" s="4"/>
      <c r="AG483" s="4"/>
      <c r="AH483" s="4"/>
      <c r="AI483" s="4"/>
      <c r="AJ483" s="4"/>
      <c r="AK483" s="4"/>
      <c r="AL483" s="4"/>
      <c r="AM483" s="4"/>
      <c r="AN483" s="4"/>
      <c r="AO483" s="4"/>
      <c r="AW483" s="22"/>
      <c r="AX483" s="22"/>
      <c r="AY483" s="22"/>
      <c r="AZ483" s="4"/>
      <c r="BA483" s="4"/>
      <c r="BB483" s="4"/>
      <c r="BC483" s="4"/>
      <c r="BD483" s="4"/>
      <c r="BE483" s="4"/>
      <c r="CA483" s="22"/>
      <c r="CB483" s="22"/>
      <c r="CC483" s="22"/>
      <c r="CD483" s="4"/>
      <c r="CE483" s="4"/>
      <c r="CF483" s="4"/>
      <c r="CG483" s="4"/>
      <c r="CH483" s="4"/>
      <c r="CI483" s="22"/>
      <c r="CJ483" s="4"/>
      <c r="CK483" s="4"/>
      <c r="CL483" s="4"/>
      <c r="CM483" s="4"/>
      <c r="CN483" s="4"/>
    </row>
    <row r="484" spans="21:92" s="13" customFormat="1" x14ac:dyDescent="0.25">
      <c r="U484" s="22"/>
      <c r="V484" s="22"/>
      <c r="W484" s="22"/>
      <c r="X484" s="4"/>
      <c r="Y484" s="4"/>
      <c r="Z484" s="4"/>
      <c r="AA484" s="4"/>
      <c r="AB484" s="4"/>
      <c r="AC484" s="4"/>
      <c r="AD484" s="4"/>
      <c r="AE484" s="4"/>
      <c r="AF484" s="4"/>
      <c r="AG484" s="4"/>
      <c r="AH484" s="4"/>
      <c r="AI484" s="4"/>
      <c r="AJ484" s="4"/>
      <c r="AK484" s="4"/>
      <c r="AL484" s="4"/>
      <c r="AM484" s="4"/>
      <c r="AN484" s="4"/>
      <c r="AO484" s="4"/>
      <c r="AW484" s="22"/>
      <c r="AX484" s="22"/>
      <c r="AY484" s="22"/>
      <c r="AZ484" s="4"/>
      <c r="BA484" s="4"/>
      <c r="BB484" s="4"/>
      <c r="BC484" s="4"/>
      <c r="BD484" s="4"/>
      <c r="BE484" s="4"/>
      <c r="CA484" s="22"/>
      <c r="CB484" s="22"/>
      <c r="CC484" s="22"/>
      <c r="CD484" s="4"/>
      <c r="CE484" s="4"/>
      <c r="CF484" s="4"/>
      <c r="CG484" s="4"/>
      <c r="CH484" s="4"/>
      <c r="CI484" s="22"/>
      <c r="CJ484" s="4"/>
      <c r="CK484" s="4"/>
      <c r="CL484" s="4"/>
      <c r="CM484" s="4"/>
      <c r="CN484" s="4"/>
    </row>
    <row r="485" spans="21:92" s="13" customFormat="1" x14ac:dyDescent="0.25">
      <c r="U485" s="22"/>
      <c r="V485" s="22"/>
      <c r="W485" s="22"/>
      <c r="X485" s="4"/>
      <c r="Y485" s="4"/>
      <c r="Z485" s="4"/>
      <c r="AA485" s="4"/>
      <c r="AB485" s="4"/>
      <c r="AC485" s="4"/>
      <c r="AD485" s="4"/>
      <c r="AE485" s="4"/>
      <c r="AF485" s="4"/>
      <c r="AG485" s="4"/>
      <c r="AH485" s="4"/>
      <c r="AI485" s="4"/>
      <c r="AJ485" s="4"/>
      <c r="AK485" s="4"/>
      <c r="AL485" s="4"/>
      <c r="AM485" s="4"/>
      <c r="AN485" s="4"/>
      <c r="AO485" s="4"/>
      <c r="AW485" s="22"/>
      <c r="AX485" s="22"/>
      <c r="AY485" s="22"/>
      <c r="AZ485" s="4"/>
      <c r="BA485" s="4"/>
      <c r="BB485" s="4"/>
      <c r="BC485" s="4"/>
      <c r="BD485" s="4"/>
      <c r="BE485" s="4"/>
      <c r="CA485" s="22"/>
      <c r="CB485" s="22"/>
      <c r="CC485" s="22"/>
      <c r="CD485" s="4"/>
      <c r="CE485" s="4"/>
      <c r="CF485" s="4"/>
      <c r="CG485" s="4"/>
      <c r="CH485" s="4"/>
      <c r="CI485" s="22"/>
      <c r="CJ485" s="4"/>
      <c r="CK485" s="4"/>
      <c r="CL485" s="4"/>
      <c r="CM485" s="4"/>
      <c r="CN485" s="4"/>
    </row>
    <row r="486" spans="21:92" s="13" customFormat="1" x14ac:dyDescent="0.25">
      <c r="U486" s="22"/>
      <c r="V486" s="22"/>
      <c r="W486" s="22"/>
      <c r="X486" s="4"/>
      <c r="Y486" s="4"/>
      <c r="Z486" s="4"/>
      <c r="AA486" s="4"/>
      <c r="AB486" s="4"/>
      <c r="AC486" s="4"/>
      <c r="AD486" s="4"/>
      <c r="AE486" s="4"/>
      <c r="AF486" s="4"/>
      <c r="AG486" s="4"/>
      <c r="AH486" s="4"/>
      <c r="AI486" s="4"/>
      <c r="AJ486" s="4"/>
      <c r="AK486" s="4"/>
      <c r="AL486" s="4"/>
      <c r="AM486" s="4"/>
      <c r="AN486" s="4"/>
      <c r="AO486" s="4"/>
      <c r="AW486" s="22"/>
      <c r="AX486" s="22"/>
      <c r="AY486" s="22"/>
      <c r="AZ486" s="4"/>
      <c r="BA486" s="4"/>
      <c r="BB486" s="4"/>
      <c r="BC486" s="4"/>
      <c r="BD486" s="4"/>
      <c r="BE486" s="4"/>
      <c r="CA486" s="22"/>
      <c r="CB486" s="22"/>
      <c r="CC486" s="22"/>
      <c r="CD486" s="4"/>
      <c r="CE486" s="4"/>
      <c r="CF486" s="4"/>
      <c r="CG486" s="4"/>
      <c r="CH486" s="4"/>
      <c r="CI486" s="22"/>
      <c r="CJ486" s="4"/>
      <c r="CK486" s="4"/>
      <c r="CL486" s="4"/>
      <c r="CM486" s="4"/>
      <c r="CN486" s="4"/>
    </row>
    <row r="487" spans="21:92" s="13" customFormat="1" x14ac:dyDescent="0.25">
      <c r="U487" s="22"/>
      <c r="V487" s="22"/>
      <c r="W487" s="22"/>
      <c r="X487" s="4"/>
      <c r="Y487" s="4"/>
      <c r="Z487" s="4"/>
      <c r="AA487" s="4"/>
      <c r="AB487" s="4"/>
      <c r="AC487" s="4"/>
      <c r="AD487" s="4"/>
      <c r="AE487" s="4"/>
      <c r="AF487" s="4"/>
      <c r="AG487" s="4"/>
      <c r="AH487" s="4"/>
      <c r="AI487" s="4"/>
      <c r="AJ487" s="4"/>
      <c r="AK487" s="4"/>
      <c r="AL487" s="4"/>
      <c r="AM487" s="4"/>
      <c r="AN487" s="4"/>
      <c r="AO487" s="4"/>
      <c r="AW487" s="22"/>
      <c r="AX487" s="22"/>
      <c r="AY487" s="22"/>
      <c r="AZ487" s="4"/>
      <c r="BA487" s="4"/>
      <c r="BB487" s="4"/>
      <c r="BC487" s="4"/>
      <c r="BD487" s="4"/>
      <c r="BE487" s="4"/>
      <c r="CA487" s="22"/>
      <c r="CB487" s="22"/>
      <c r="CC487" s="22"/>
      <c r="CD487" s="4"/>
      <c r="CE487" s="4"/>
      <c r="CF487" s="4"/>
      <c r="CG487" s="4"/>
      <c r="CH487" s="4"/>
      <c r="CI487" s="22"/>
      <c r="CJ487" s="4"/>
      <c r="CK487" s="4"/>
      <c r="CL487" s="4"/>
      <c r="CM487" s="4"/>
      <c r="CN487" s="4"/>
    </row>
    <row r="488" spans="21:92" s="13" customFormat="1" x14ac:dyDescent="0.25">
      <c r="U488" s="22"/>
      <c r="V488" s="22"/>
      <c r="W488" s="22"/>
      <c r="X488" s="4"/>
      <c r="Y488" s="4"/>
      <c r="Z488" s="4"/>
      <c r="AA488" s="4"/>
      <c r="AB488" s="4"/>
      <c r="AC488" s="4"/>
      <c r="AD488" s="4"/>
      <c r="AE488" s="4"/>
      <c r="AF488" s="4"/>
      <c r="AG488" s="4"/>
      <c r="AH488" s="4"/>
      <c r="AI488" s="4"/>
      <c r="AJ488" s="4"/>
      <c r="AK488" s="4"/>
      <c r="AL488" s="4"/>
      <c r="AM488" s="4"/>
      <c r="AN488" s="4"/>
      <c r="AO488" s="4"/>
      <c r="AW488" s="22"/>
      <c r="AX488" s="22"/>
      <c r="AY488" s="22"/>
      <c r="AZ488" s="4"/>
      <c r="BA488" s="4"/>
      <c r="BB488" s="4"/>
      <c r="BC488" s="4"/>
      <c r="BD488" s="4"/>
      <c r="BE488" s="4"/>
      <c r="CA488" s="22"/>
      <c r="CB488" s="22"/>
      <c r="CC488" s="22"/>
      <c r="CD488" s="4"/>
      <c r="CE488" s="4"/>
      <c r="CF488" s="4"/>
      <c r="CG488" s="4"/>
      <c r="CH488" s="4"/>
      <c r="CI488" s="22"/>
      <c r="CJ488" s="4"/>
      <c r="CK488" s="4"/>
      <c r="CL488" s="4"/>
      <c r="CM488" s="4"/>
      <c r="CN488" s="4"/>
    </row>
    <row r="489" spans="21:92" s="13" customFormat="1" x14ac:dyDescent="0.25">
      <c r="U489" s="22"/>
      <c r="V489" s="22"/>
      <c r="W489" s="22"/>
      <c r="X489" s="4"/>
      <c r="Y489" s="4"/>
      <c r="Z489" s="4"/>
      <c r="AA489" s="4"/>
      <c r="AB489" s="4"/>
      <c r="AC489" s="4"/>
      <c r="AD489" s="4"/>
      <c r="AE489" s="4"/>
      <c r="AF489" s="4"/>
      <c r="AG489" s="4"/>
      <c r="AH489" s="4"/>
      <c r="AI489" s="4"/>
      <c r="AJ489" s="4"/>
      <c r="AK489" s="4"/>
      <c r="AL489" s="4"/>
      <c r="AM489" s="4"/>
      <c r="AN489" s="4"/>
      <c r="AO489" s="4"/>
      <c r="AW489" s="22"/>
      <c r="AX489" s="22"/>
      <c r="AY489" s="22"/>
      <c r="AZ489" s="4"/>
      <c r="BA489" s="4"/>
      <c r="BB489" s="4"/>
      <c r="BC489" s="4"/>
      <c r="BD489" s="4"/>
      <c r="BE489" s="4"/>
      <c r="CA489" s="22"/>
      <c r="CB489" s="22"/>
      <c r="CC489" s="22"/>
      <c r="CD489" s="4"/>
      <c r="CE489" s="4"/>
      <c r="CF489" s="4"/>
      <c r="CG489" s="4"/>
      <c r="CH489" s="4"/>
      <c r="CI489" s="22"/>
      <c r="CJ489" s="4"/>
      <c r="CK489" s="4"/>
      <c r="CL489" s="4"/>
      <c r="CM489" s="4"/>
      <c r="CN489" s="4"/>
    </row>
    <row r="490" spans="21:92" s="13" customFormat="1" x14ac:dyDescent="0.25">
      <c r="U490" s="22"/>
      <c r="V490" s="22"/>
      <c r="W490" s="22"/>
      <c r="X490" s="4"/>
      <c r="Y490" s="4"/>
      <c r="Z490" s="4"/>
      <c r="AA490" s="4"/>
      <c r="AB490" s="4"/>
      <c r="AC490" s="4"/>
      <c r="AD490" s="4"/>
      <c r="AE490" s="4"/>
      <c r="AF490" s="4"/>
      <c r="AG490" s="4"/>
      <c r="AH490" s="4"/>
      <c r="AI490" s="4"/>
      <c r="AJ490" s="4"/>
      <c r="AK490" s="4"/>
      <c r="AL490" s="4"/>
      <c r="AM490" s="4"/>
      <c r="AN490" s="4"/>
      <c r="AO490" s="4"/>
      <c r="AW490" s="22"/>
      <c r="AX490" s="22"/>
      <c r="AY490" s="22"/>
      <c r="AZ490" s="4"/>
      <c r="BA490" s="4"/>
      <c r="BB490" s="4"/>
      <c r="BC490" s="4"/>
      <c r="BD490" s="4"/>
      <c r="BE490" s="4"/>
      <c r="CA490" s="22"/>
      <c r="CB490" s="22"/>
      <c r="CC490" s="22"/>
      <c r="CD490" s="4"/>
      <c r="CE490" s="4"/>
      <c r="CF490" s="4"/>
      <c r="CG490" s="4"/>
      <c r="CH490" s="4"/>
      <c r="CI490" s="22"/>
      <c r="CJ490" s="4"/>
      <c r="CK490" s="4"/>
      <c r="CL490" s="4"/>
      <c r="CM490" s="4"/>
      <c r="CN490" s="4"/>
    </row>
    <row r="491" spans="21:92" s="13" customFormat="1" x14ac:dyDescent="0.25">
      <c r="U491" s="22"/>
      <c r="V491" s="22"/>
      <c r="W491" s="22"/>
      <c r="X491" s="4"/>
      <c r="Y491" s="4"/>
      <c r="Z491" s="4"/>
      <c r="AA491" s="4"/>
      <c r="AB491" s="4"/>
      <c r="AC491" s="4"/>
      <c r="AD491" s="4"/>
      <c r="AE491" s="4"/>
      <c r="AF491" s="4"/>
      <c r="AG491" s="4"/>
      <c r="AH491" s="4"/>
      <c r="AI491" s="4"/>
      <c r="AJ491" s="4"/>
      <c r="AK491" s="4"/>
      <c r="AL491" s="4"/>
      <c r="AM491" s="4"/>
      <c r="AN491" s="4"/>
      <c r="AO491" s="4"/>
      <c r="AW491" s="22"/>
      <c r="AX491" s="22"/>
      <c r="AY491" s="22"/>
      <c r="AZ491" s="4"/>
      <c r="BA491" s="4"/>
      <c r="BB491" s="4"/>
      <c r="BC491" s="4"/>
      <c r="BD491" s="4"/>
      <c r="BE491" s="4"/>
      <c r="CA491" s="22"/>
      <c r="CB491" s="22"/>
      <c r="CC491" s="22"/>
      <c r="CD491" s="4"/>
      <c r="CE491" s="4"/>
      <c r="CF491" s="4"/>
      <c r="CG491" s="4"/>
      <c r="CH491" s="4"/>
      <c r="CI491" s="22"/>
      <c r="CJ491" s="4"/>
      <c r="CK491" s="4"/>
      <c r="CL491" s="4"/>
      <c r="CM491" s="4"/>
      <c r="CN491" s="4"/>
    </row>
    <row r="492" spans="21:92" s="13" customFormat="1" x14ac:dyDescent="0.25">
      <c r="U492" s="22"/>
      <c r="V492" s="22"/>
      <c r="W492" s="22"/>
      <c r="X492" s="4"/>
      <c r="Y492" s="4"/>
      <c r="Z492" s="4"/>
      <c r="AA492" s="4"/>
      <c r="AB492" s="4"/>
      <c r="AC492" s="4"/>
      <c r="AD492" s="4"/>
      <c r="AE492" s="4"/>
      <c r="AF492" s="4"/>
      <c r="AG492" s="4"/>
      <c r="AH492" s="4"/>
      <c r="AI492" s="4"/>
      <c r="AJ492" s="4"/>
      <c r="AK492" s="4"/>
      <c r="AL492" s="4"/>
      <c r="AM492" s="4"/>
      <c r="AN492" s="4"/>
      <c r="AO492" s="4"/>
      <c r="AW492" s="22"/>
      <c r="AX492" s="22"/>
      <c r="AY492" s="22"/>
      <c r="AZ492" s="4"/>
      <c r="BA492" s="4"/>
      <c r="BB492" s="4"/>
      <c r="BC492" s="4"/>
      <c r="BD492" s="4"/>
      <c r="BE492" s="4"/>
      <c r="CA492" s="22"/>
      <c r="CB492" s="22"/>
      <c r="CC492" s="22"/>
      <c r="CD492" s="4"/>
      <c r="CE492" s="4"/>
      <c r="CF492" s="4"/>
      <c r="CG492" s="4"/>
      <c r="CH492" s="4"/>
      <c r="CI492" s="22"/>
      <c r="CJ492" s="4"/>
      <c r="CK492" s="4"/>
      <c r="CL492" s="4"/>
      <c r="CM492" s="4"/>
      <c r="CN492" s="4"/>
    </row>
    <row r="493" spans="21:92" s="13" customFormat="1" x14ac:dyDescent="0.25">
      <c r="U493" s="22"/>
      <c r="V493" s="22"/>
      <c r="W493" s="22"/>
      <c r="X493" s="4"/>
      <c r="Y493" s="4"/>
      <c r="Z493" s="4"/>
      <c r="AA493" s="4"/>
      <c r="AB493" s="4"/>
      <c r="AC493" s="4"/>
      <c r="AD493" s="4"/>
      <c r="AE493" s="4"/>
      <c r="AF493" s="4"/>
      <c r="AG493" s="4"/>
      <c r="AH493" s="4"/>
      <c r="AI493" s="4"/>
      <c r="AJ493" s="4"/>
      <c r="AK493" s="4"/>
      <c r="AL493" s="4"/>
      <c r="AM493" s="4"/>
      <c r="AN493" s="4"/>
      <c r="AO493" s="4"/>
      <c r="AW493" s="22"/>
      <c r="AX493" s="22"/>
      <c r="AY493" s="22"/>
      <c r="AZ493" s="4"/>
      <c r="BA493" s="4"/>
      <c r="BB493" s="4"/>
      <c r="BC493" s="4"/>
      <c r="BD493" s="4"/>
      <c r="BE493" s="4"/>
      <c r="CA493" s="22"/>
      <c r="CB493" s="22"/>
      <c r="CC493" s="22"/>
      <c r="CD493" s="4"/>
      <c r="CE493" s="4"/>
      <c r="CF493" s="4"/>
      <c r="CG493" s="4"/>
      <c r="CH493" s="4"/>
      <c r="CI493" s="22"/>
      <c r="CJ493" s="4"/>
      <c r="CK493" s="4"/>
      <c r="CL493" s="4"/>
      <c r="CM493" s="4"/>
      <c r="CN493" s="4"/>
    </row>
    <row r="494" spans="21:92" s="13" customFormat="1" x14ac:dyDescent="0.25">
      <c r="U494" s="22"/>
      <c r="V494" s="22"/>
      <c r="W494" s="22"/>
      <c r="X494" s="4"/>
      <c r="Y494" s="4"/>
      <c r="Z494" s="4"/>
      <c r="AA494" s="4"/>
      <c r="AB494" s="4"/>
      <c r="AC494" s="4"/>
      <c r="AD494" s="4"/>
      <c r="AE494" s="4"/>
      <c r="AF494" s="4"/>
      <c r="AG494" s="4"/>
      <c r="AH494" s="4"/>
      <c r="AI494" s="4"/>
      <c r="AJ494" s="4"/>
      <c r="AK494" s="4"/>
      <c r="AL494" s="4"/>
      <c r="AM494" s="4"/>
      <c r="AN494" s="4"/>
      <c r="AO494" s="4"/>
      <c r="AW494" s="22"/>
      <c r="AX494" s="22"/>
      <c r="AY494" s="22"/>
      <c r="AZ494" s="4"/>
      <c r="BA494" s="4"/>
      <c r="BB494" s="4"/>
      <c r="BC494" s="4"/>
      <c r="BD494" s="4"/>
      <c r="BE494" s="4"/>
      <c r="CA494" s="22"/>
      <c r="CB494" s="22"/>
      <c r="CC494" s="22"/>
      <c r="CD494" s="4"/>
      <c r="CE494" s="4"/>
      <c r="CF494" s="4"/>
      <c r="CG494" s="4"/>
      <c r="CH494" s="4"/>
      <c r="CI494" s="22"/>
      <c r="CJ494" s="4"/>
      <c r="CK494" s="4"/>
      <c r="CL494" s="4"/>
      <c r="CM494" s="4"/>
      <c r="CN494" s="4"/>
    </row>
    <row r="495" spans="21:92" s="13" customFormat="1" x14ac:dyDescent="0.25">
      <c r="U495" s="22"/>
      <c r="V495" s="22"/>
      <c r="W495" s="22"/>
      <c r="X495" s="4"/>
      <c r="Y495" s="4"/>
      <c r="Z495" s="4"/>
      <c r="AA495" s="4"/>
      <c r="AB495" s="4"/>
      <c r="AC495" s="4"/>
      <c r="AD495" s="4"/>
      <c r="AE495" s="4"/>
      <c r="AF495" s="4"/>
      <c r="AG495" s="4"/>
      <c r="AH495" s="4"/>
      <c r="AI495" s="4"/>
      <c r="AJ495" s="4"/>
      <c r="AK495" s="4"/>
      <c r="AL495" s="4"/>
      <c r="AM495" s="4"/>
      <c r="AN495" s="4"/>
      <c r="AO495" s="4"/>
      <c r="AW495" s="22"/>
      <c r="AX495" s="22"/>
      <c r="AY495" s="22"/>
      <c r="AZ495" s="4"/>
      <c r="BA495" s="4"/>
      <c r="BB495" s="4"/>
      <c r="BC495" s="4"/>
      <c r="BD495" s="4"/>
      <c r="BE495" s="4"/>
      <c r="CA495" s="22"/>
      <c r="CB495" s="22"/>
      <c r="CC495" s="22"/>
      <c r="CD495" s="4"/>
      <c r="CE495" s="4"/>
      <c r="CF495" s="4"/>
      <c r="CG495" s="4"/>
      <c r="CH495" s="4"/>
      <c r="CI495" s="22"/>
      <c r="CJ495" s="4"/>
      <c r="CK495" s="4"/>
      <c r="CL495" s="4"/>
      <c r="CM495" s="4"/>
      <c r="CN495" s="4"/>
    </row>
    <row r="496" spans="21:92" s="13" customFormat="1" x14ac:dyDescent="0.25">
      <c r="U496" s="22"/>
      <c r="V496" s="22"/>
      <c r="W496" s="22"/>
      <c r="X496" s="4"/>
      <c r="Y496" s="4"/>
      <c r="Z496" s="4"/>
      <c r="AA496" s="4"/>
      <c r="AB496" s="4"/>
      <c r="AC496" s="4"/>
      <c r="AD496" s="4"/>
      <c r="AE496" s="4"/>
      <c r="AF496" s="4"/>
      <c r="AG496" s="4"/>
      <c r="AH496" s="4"/>
      <c r="AI496" s="4"/>
      <c r="AJ496" s="4"/>
      <c r="AK496" s="4"/>
      <c r="AL496" s="4"/>
      <c r="AM496" s="4"/>
      <c r="AN496" s="4"/>
      <c r="AO496" s="4"/>
      <c r="AW496" s="22"/>
      <c r="AX496" s="22"/>
      <c r="AY496" s="22"/>
      <c r="AZ496" s="4"/>
      <c r="BA496" s="4"/>
      <c r="BB496" s="4"/>
      <c r="BC496" s="4"/>
      <c r="BD496" s="4"/>
      <c r="BE496" s="4"/>
      <c r="CA496" s="22"/>
      <c r="CB496" s="22"/>
      <c r="CC496" s="22"/>
      <c r="CD496" s="4"/>
      <c r="CE496" s="4"/>
      <c r="CF496" s="4"/>
      <c r="CG496" s="4"/>
      <c r="CH496" s="4"/>
      <c r="CI496" s="22"/>
      <c r="CJ496" s="4"/>
      <c r="CK496" s="4"/>
      <c r="CL496" s="4"/>
      <c r="CM496" s="4"/>
      <c r="CN496" s="4"/>
    </row>
    <row r="497" spans="1:108" s="13" customFormat="1" x14ac:dyDescent="0.25">
      <c r="U497" s="22"/>
      <c r="V497" s="22"/>
      <c r="W497" s="22"/>
      <c r="X497" s="4"/>
      <c r="Y497" s="4"/>
      <c r="Z497" s="4"/>
      <c r="AA497" s="4"/>
      <c r="AB497" s="4"/>
      <c r="AC497" s="4"/>
      <c r="AD497" s="4"/>
      <c r="AE497" s="4"/>
      <c r="AF497" s="4"/>
      <c r="AG497" s="4"/>
      <c r="AH497" s="4"/>
      <c r="AI497" s="4"/>
      <c r="AJ497" s="4"/>
      <c r="AK497" s="4"/>
      <c r="AL497" s="4"/>
      <c r="AM497" s="4"/>
      <c r="AN497" s="4"/>
      <c r="AO497" s="4"/>
      <c r="AW497" s="22"/>
      <c r="AX497" s="22"/>
      <c r="AY497" s="22"/>
      <c r="AZ497" s="4"/>
      <c r="BA497" s="4"/>
      <c r="BB497" s="4"/>
      <c r="BC497" s="4"/>
      <c r="BD497" s="4"/>
      <c r="BE497" s="4"/>
      <c r="CA497" s="22"/>
      <c r="CB497" s="22"/>
      <c r="CC497" s="22"/>
      <c r="CD497" s="4"/>
      <c r="CE497" s="4"/>
      <c r="CF497" s="4"/>
      <c r="CG497" s="4"/>
      <c r="CH497" s="4"/>
      <c r="CI497" s="22"/>
      <c r="CJ497" s="4"/>
      <c r="CK497" s="4"/>
      <c r="CL497" s="4"/>
      <c r="CM497" s="4"/>
      <c r="CN497" s="4"/>
    </row>
    <row r="498" spans="1:108" s="13" customFormat="1" x14ac:dyDescent="0.25">
      <c r="U498" s="22"/>
      <c r="V498" s="22"/>
      <c r="W498" s="22"/>
      <c r="X498" s="4"/>
      <c r="Y498" s="4"/>
      <c r="Z498" s="4"/>
      <c r="AA498" s="4"/>
      <c r="AB498" s="4"/>
      <c r="AC498" s="4"/>
      <c r="AD498" s="4"/>
      <c r="AE498" s="4"/>
      <c r="AF498" s="4"/>
      <c r="AG498" s="4"/>
      <c r="AH498" s="4"/>
      <c r="AI498" s="4"/>
      <c r="AJ498" s="4"/>
      <c r="AK498" s="4"/>
      <c r="AL498" s="4"/>
      <c r="AM498" s="4"/>
      <c r="AN498" s="4"/>
      <c r="AO498" s="4"/>
      <c r="AW498" s="22"/>
      <c r="AX498" s="22"/>
      <c r="AY498" s="22"/>
      <c r="AZ498" s="4"/>
      <c r="BA498" s="4"/>
      <c r="BB498" s="4"/>
      <c r="BC498" s="4"/>
      <c r="BD498" s="4"/>
      <c r="BE498" s="4"/>
      <c r="CA498" s="22"/>
      <c r="CB498" s="22"/>
      <c r="CC498" s="22"/>
      <c r="CD498" s="4"/>
      <c r="CE498" s="4"/>
      <c r="CF498" s="4"/>
      <c r="CG498" s="4"/>
      <c r="CH498" s="4"/>
      <c r="CI498" s="22"/>
      <c r="CJ498" s="4"/>
      <c r="CK498" s="4"/>
      <c r="CL498" s="4"/>
      <c r="CM498" s="4"/>
      <c r="CN498" s="4"/>
    </row>
    <row r="499" spans="1:108" s="13" customFormat="1" x14ac:dyDescent="0.25">
      <c r="U499" s="22"/>
      <c r="V499" s="22"/>
      <c r="W499" s="22"/>
      <c r="X499" s="4"/>
      <c r="Y499" s="4"/>
      <c r="Z499" s="4"/>
      <c r="AA499" s="4"/>
      <c r="AB499" s="4"/>
      <c r="AC499" s="4"/>
      <c r="AD499" s="4"/>
      <c r="AE499" s="4"/>
      <c r="AF499" s="4"/>
      <c r="AG499" s="4"/>
      <c r="AH499" s="4"/>
      <c r="AI499" s="4"/>
      <c r="AJ499" s="4"/>
      <c r="AK499" s="4"/>
      <c r="AL499" s="4"/>
      <c r="AM499" s="4"/>
      <c r="AN499" s="4"/>
      <c r="AO499" s="4"/>
      <c r="AW499" s="22"/>
      <c r="AX499" s="22"/>
      <c r="AY499" s="22"/>
      <c r="AZ499" s="4"/>
      <c r="BA499" s="4"/>
      <c r="BB499" s="4"/>
      <c r="BC499" s="4"/>
      <c r="BD499" s="4"/>
      <c r="BE499" s="4"/>
      <c r="CA499" s="22"/>
      <c r="CB499" s="22"/>
      <c r="CC499" s="22"/>
      <c r="CD499" s="4"/>
      <c r="CE499" s="4"/>
      <c r="CF499" s="4"/>
      <c r="CG499" s="4"/>
      <c r="CH499" s="4"/>
      <c r="CI499" s="22"/>
      <c r="CJ499" s="4"/>
      <c r="CK499" s="4"/>
      <c r="CL499" s="4"/>
      <c r="CM499" s="4"/>
      <c r="CN499" s="4"/>
    </row>
    <row r="500" spans="1:108" s="13" customFormat="1" x14ac:dyDescent="0.25">
      <c r="U500" s="22"/>
      <c r="V500" s="22"/>
      <c r="W500" s="22"/>
      <c r="X500" s="4"/>
      <c r="Y500" s="4"/>
      <c r="Z500" s="4"/>
      <c r="AA500" s="4"/>
      <c r="AB500" s="4"/>
      <c r="AC500" s="4"/>
      <c r="AD500" s="4"/>
      <c r="AE500" s="4"/>
      <c r="AF500" s="4"/>
      <c r="AG500" s="4"/>
      <c r="AH500" s="4"/>
      <c r="AI500" s="4"/>
      <c r="AJ500" s="4"/>
      <c r="AK500" s="4"/>
      <c r="AL500" s="4"/>
      <c r="AM500" s="4"/>
      <c r="AN500" s="4"/>
      <c r="AO500" s="4"/>
      <c r="AW500" s="22"/>
      <c r="AX500" s="22"/>
      <c r="AY500" s="22"/>
      <c r="AZ500" s="4"/>
      <c r="BA500" s="4"/>
      <c r="BB500" s="4"/>
      <c r="BC500" s="4"/>
      <c r="BD500" s="4"/>
      <c r="BE500" s="4"/>
      <c r="CA500" s="22"/>
      <c r="CB500" s="22"/>
      <c r="CC500" s="22"/>
      <c r="CD500" s="4"/>
      <c r="CE500" s="4"/>
      <c r="CF500" s="4"/>
      <c r="CG500" s="4"/>
      <c r="CH500" s="4"/>
      <c r="CI500" s="22"/>
      <c r="CJ500" s="4"/>
      <c r="CK500" s="4"/>
      <c r="CL500" s="4"/>
      <c r="CM500" s="4"/>
      <c r="CN500" s="4"/>
    </row>
    <row r="501" spans="1:108" s="13" customFormat="1" x14ac:dyDescent="0.25">
      <c r="U501" s="22"/>
      <c r="V501" s="22"/>
      <c r="W501" s="22"/>
      <c r="X501" s="4"/>
      <c r="Y501" s="4"/>
      <c r="Z501" s="4"/>
      <c r="AA501" s="4"/>
      <c r="AB501" s="4"/>
      <c r="AC501" s="4"/>
      <c r="AD501" s="4"/>
      <c r="AE501" s="4"/>
      <c r="AF501" s="4"/>
      <c r="AG501" s="4"/>
      <c r="AH501" s="4"/>
      <c r="AI501" s="4"/>
      <c r="AJ501" s="4"/>
      <c r="AK501" s="4"/>
      <c r="AL501" s="4"/>
      <c r="AM501" s="4"/>
      <c r="AN501" s="4"/>
      <c r="AO501" s="4"/>
      <c r="AW501" s="22"/>
      <c r="AX501" s="22"/>
      <c r="AY501" s="22"/>
      <c r="AZ501" s="4"/>
      <c r="BA501" s="4"/>
      <c r="BB501" s="4"/>
      <c r="BC501" s="4"/>
      <c r="BD501" s="4"/>
      <c r="BE501" s="4"/>
      <c r="CA501" s="22"/>
      <c r="CB501" s="22"/>
      <c r="CC501" s="22"/>
      <c r="CD501" s="4"/>
      <c r="CE501" s="4"/>
      <c r="CF501" s="4"/>
      <c r="CG501" s="4"/>
      <c r="CH501" s="4"/>
      <c r="CI501" s="22"/>
      <c r="CJ501" s="4"/>
      <c r="CK501" s="4"/>
      <c r="CL501" s="4"/>
      <c r="CM501" s="4"/>
      <c r="CN501" s="4"/>
    </row>
    <row r="502" spans="1:108" s="13" customFormat="1" x14ac:dyDescent="0.25">
      <c r="U502" s="22"/>
      <c r="V502" s="22"/>
      <c r="W502" s="22"/>
      <c r="X502" s="4"/>
      <c r="Y502" s="4"/>
      <c r="Z502" s="4"/>
      <c r="AA502" s="4"/>
      <c r="AB502" s="4"/>
      <c r="AC502" s="4"/>
      <c r="AD502" s="4"/>
      <c r="AE502" s="4"/>
      <c r="AF502" s="4"/>
      <c r="AG502" s="4"/>
      <c r="AH502" s="4"/>
      <c r="AI502" s="4"/>
      <c r="AJ502" s="4"/>
      <c r="AK502" s="4"/>
      <c r="AL502" s="4"/>
      <c r="AM502" s="4"/>
      <c r="AN502" s="4"/>
      <c r="AO502" s="4"/>
      <c r="AW502" s="22"/>
      <c r="AX502" s="22"/>
      <c r="AY502" s="22"/>
      <c r="AZ502" s="4"/>
      <c r="BA502" s="4"/>
      <c r="BB502" s="4"/>
      <c r="BC502" s="4"/>
      <c r="BD502" s="4"/>
      <c r="BE502" s="4"/>
      <c r="CA502" s="22"/>
      <c r="CB502" s="22"/>
      <c r="CC502" s="22"/>
      <c r="CD502" s="4"/>
      <c r="CE502" s="4"/>
      <c r="CF502" s="4"/>
      <c r="CG502" s="4"/>
      <c r="CH502" s="4"/>
      <c r="CI502" s="22"/>
      <c r="CJ502" s="4"/>
      <c r="CK502" s="4"/>
      <c r="CL502" s="4"/>
      <c r="CM502" s="4"/>
      <c r="CN502" s="4"/>
    </row>
    <row r="503" spans="1:108" s="13" customFormat="1" x14ac:dyDescent="0.25">
      <c r="U503" s="22"/>
      <c r="V503" s="22"/>
      <c r="W503" s="22"/>
      <c r="X503" s="4"/>
      <c r="Y503" s="4"/>
      <c r="Z503" s="4"/>
      <c r="AA503" s="4"/>
      <c r="AB503" s="4"/>
      <c r="AC503" s="4"/>
      <c r="AD503" s="4"/>
      <c r="AE503" s="4"/>
      <c r="AF503" s="4"/>
      <c r="AG503" s="4"/>
      <c r="AH503" s="4"/>
      <c r="AI503" s="4"/>
      <c r="AJ503" s="4"/>
      <c r="AK503" s="4"/>
      <c r="AL503" s="4"/>
      <c r="AM503" s="4"/>
      <c r="AN503" s="4"/>
      <c r="AO503" s="4"/>
      <c r="AW503" s="22"/>
      <c r="AX503" s="22"/>
      <c r="AY503" s="22"/>
      <c r="AZ503" s="4"/>
      <c r="BA503" s="4"/>
      <c r="BB503" s="4"/>
      <c r="BC503" s="4"/>
      <c r="BD503" s="4"/>
      <c r="BE503" s="4"/>
      <c r="CA503" s="22"/>
      <c r="CB503" s="22"/>
      <c r="CC503" s="22"/>
      <c r="CD503" s="4"/>
      <c r="CE503" s="4"/>
      <c r="CF503" s="4"/>
      <c r="CG503" s="4"/>
      <c r="CH503" s="4"/>
      <c r="CI503" s="22"/>
      <c r="CJ503" s="4"/>
      <c r="CK503" s="4"/>
      <c r="CL503" s="4"/>
      <c r="CM503" s="4"/>
      <c r="CN503" s="4"/>
      <c r="DD503" s="1"/>
    </row>
    <row r="504" spans="1:108" s="13" customFormat="1" x14ac:dyDescent="0.25">
      <c r="U504" s="22"/>
      <c r="V504" s="22"/>
      <c r="W504" s="22"/>
      <c r="X504" s="4"/>
      <c r="Y504" s="4"/>
      <c r="Z504" s="4"/>
      <c r="AA504" s="4"/>
      <c r="AB504" s="4"/>
      <c r="AC504" s="4"/>
      <c r="AD504" s="4"/>
      <c r="AE504" s="4"/>
      <c r="AF504" s="4"/>
      <c r="AG504" s="4"/>
      <c r="AH504" s="4"/>
      <c r="AI504" s="4"/>
      <c r="AJ504" s="4"/>
      <c r="AK504" s="4"/>
      <c r="AL504" s="4"/>
      <c r="AM504" s="4"/>
      <c r="AN504" s="4"/>
      <c r="AO504" s="4"/>
      <c r="AW504" s="22"/>
      <c r="AX504" s="22"/>
      <c r="AY504" s="22"/>
      <c r="AZ504" s="4"/>
      <c r="BA504" s="4"/>
      <c r="BB504" s="4"/>
      <c r="BC504" s="4"/>
      <c r="BD504" s="4"/>
      <c r="BE504" s="4"/>
      <c r="CA504" s="22"/>
      <c r="CB504" s="22"/>
      <c r="CC504" s="22"/>
      <c r="CD504" s="4"/>
      <c r="CE504" s="4"/>
      <c r="CF504" s="4"/>
      <c r="CG504" s="4"/>
      <c r="CH504" s="4"/>
      <c r="CI504" s="22"/>
      <c r="CJ504" s="4"/>
      <c r="CK504" s="4"/>
      <c r="CL504" s="4"/>
      <c r="CM504" s="4"/>
      <c r="CN504" s="4"/>
      <c r="DD504" s="1"/>
    </row>
    <row r="505" spans="1:108" s="13" customFormat="1" x14ac:dyDescent="0.25">
      <c r="U505" s="22"/>
      <c r="V505" s="22"/>
      <c r="W505" s="22"/>
      <c r="X505" s="4"/>
      <c r="Y505" s="4"/>
      <c r="Z505" s="4"/>
      <c r="AA505" s="4"/>
      <c r="AB505" s="4"/>
      <c r="AC505" s="4"/>
      <c r="AD505" s="4"/>
      <c r="AE505" s="4"/>
      <c r="AF505" s="4"/>
      <c r="AG505" s="4"/>
      <c r="AH505" s="4"/>
      <c r="AI505" s="4"/>
      <c r="AJ505" s="4"/>
      <c r="AK505" s="4"/>
      <c r="AL505" s="4"/>
      <c r="AM505" s="4"/>
      <c r="AN505" s="4"/>
      <c r="AO505" s="4"/>
      <c r="AW505" s="22"/>
      <c r="AX505" s="22"/>
      <c r="AY505" s="22"/>
      <c r="AZ505" s="4"/>
      <c r="BA505" s="4"/>
      <c r="BB505" s="4"/>
      <c r="BC505" s="4"/>
      <c r="BD505" s="4"/>
      <c r="BE505" s="4"/>
      <c r="CA505" s="22"/>
      <c r="CB505" s="22"/>
      <c r="CC505" s="22"/>
      <c r="CD505" s="4"/>
      <c r="CE505" s="4"/>
      <c r="CF505" s="4"/>
      <c r="CG505" s="4"/>
      <c r="CH505" s="4"/>
      <c r="CI505" s="22"/>
      <c r="CJ505" s="4"/>
      <c r="CK505" s="4"/>
      <c r="CL505" s="4"/>
      <c r="CM505" s="4"/>
      <c r="CN505" s="4"/>
      <c r="DD505" s="1"/>
    </row>
    <row r="506" spans="1:108" s="13" customFormat="1" x14ac:dyDescent="0.25">
      <c r="U506" s="22"/>
      <c r="V506" s="22"/>
      <c r="W506" s="22"/>
      <c r="X506" s="4"/>
      <c r="Y506" s="4"/>
      <c r="Z506" s="4"/>
      <c r="AA506" s="4"/>
      <c r="AB506" s="4"/>
      <c r="AC506" s="4"/>
      <c r="AD506" s="4"/>
      <c r="AE506" s="4"/>
      <c r="AF506" s="4"/>
      <c r="AG506" s="4"/>
      <c r="AH506" s="4"/>
      <c r="AI506" s="4"/>
      <c r="AJ506" s="4"/>
      <c r="AK506" s="4"/>
      <c r="AL506" s="4"/>
      <c r="AM506" s="4"/>
      <c r="AN506" s="4"/>
      <c r="AO506" s="4"/>
      <c r="AW506" s="22"/>
      <c r="AX506" s="22"/>
      <c r="AY506" s="22"/>
      <c r="AZ506" s="4"/>
      <c r="BA506" s="4"/>
      <c r="BB506" s="4"/>
      <c r="BC506" s="4"/>
      <c r="BD506" s="4"/>
      <c r="BE506" s="4"/>
      <c r="CA506" s="22"/>
      <c r="CB506" s="22"/>
      <c r="CC506" s="22"/>
      <c r="CD506" s="4"/>
      <c r="CE506" s="4"/>
      <c r="CF506" s="4"/>
      <c r="CG506" s="4"/>
      <c r="CH506" s="4"/>
      <c r="CI506" s="22"/>
      <c r="CJ506" s="4"/>
      <c r="CK506" s="4"/>
      <c r="CL506" s="4"/>
      <c r="CM506" s="4"/>
      <c r="CN506" s="4"/>
      <c r="DD506" s="1"/>
    </row>
    <row r="507" spans="1:108" s="13" customFormat="1" x14ac:dyDescent="0.25">
      <c r="U507" s="22"/>
      <c r="V507" s="22"/>
      <c r="W507" s="22"/>
      <c r="X507" s="4"/>
      <c r="Y507" s="4"/>
      <c r="Z507" s="4"/>
      <c r="AA507" s="4"/>
      <c r="AB507" s="4"/>
      <c r="AC507" s="4"/>
      <c r="AD507" s="4"/>
      <c r="AE507" s="4"/>
      <c r="AF507" s="4"/>
      <c r="AG507" s="4"/>
      <c r="AH507" s="4"/>
      <c r="AI507" s="4"/>
      <c r="AJ507" s="4"/>
      <c r="AK507" s="4"/>
      <c r="AL507" s="4"/>
      <c r="AM507" s="4"/>
      <c r="AN507" s="4"/>
      <c r="AO507" s="4"/>
      <c r="AW507" s="22"/>
      <c r="AX507" s="22"/>
      <c r="AY507" s="22"/>
      <c r="AZ507" s="4"/>
      <c r="BA507" s="4"/>
      <c r="BB507" s="4"/>
      <c r="BC507" s="4"/>
      <c r="BD507" s="4"/>
      <c r="BE507" s="4"/>
      <c r="CA507" s="22"/>
      <c r="CB507" s="22"/>
      <c r="CC507" s="22"/>
      <c r="CD507" s="4"/>
      <c r="CE507" s="4"/>
      <c r="CF507" s="4"/>
      <c r="CG507" s="4"/>
      <c r="CH507" s="4"/>
      <c r="CI507" s="22"/>
      <c r="CJ507" s="4"/>
      <c r="CK507" s="4"/>
      <c r="CL507" s="4"/>
      <c r="CM507" s="4"/>
      <c r="CN507" s="4"/>
      <c r="DD507" s="1"/>
    </row>
    <row r="508" spans="1:108" s="13" customFormat="1" x14ac:dyDescent="0.25">
      <c r="U508" s="22"/>
      <c r="V508" s="22"/>
      <c r="W508" s="22"/>
      <c r="X508" s="4"/>
      <c r="Y508" s="4"/>
      <c r="Z508" s="4"/>
      <c r="AA508" s="4"/>
      <c r="AB508" s="4"/>
      <c r="AC508" s="4"/>
      <c r="AD508" s="4"/>
      <c r="AE508" s="4"/>
      <c r="AF508" s="4"/>
      <c r="AG508" s="4"/>
      <c r="AH508" s="4"/>
      <c r="AI508" s="4"/>
      <c r="AJ508" s="4"/>
      <c r="AK508" s="4"/>
      <c r="AL508" s="4"/>
      <c r="AM508" s="4"/>
      <c r="AN508" s="4"/>
      <c r="AO508" s="4"/>
      <c r="AW508" s="22"/>
      <c r="AX508" s="22"/>
      <c r="AY508" s="22"/>
      <c r="AZ508" s="4"/>
      <c r="BA508" s="4"/>
      <c r="BB508" s="4"/>
      <c r="BC508" s="4"/>
      <c r="BD508" s="4"/>
      <c r="BE508" s="4"/>
      <c r="CA508" s="22"/>
      <c r="CB508" s="22"/>
      <c r="CC508" s="22"/>
      <c r="CD508" s="4"/>
      <c r="CE508" s="4"/>
      <c r="CF508" s="4"/>
      <c r="CG508" s="4"/>
      <c r="CH508" s="4"/>
      <c r="CI508" s="22"/>
      <c r="CJ508" s="4"/>
      <c r="CK508" s="4"/>
      <c r="CL508" s="4"/>
      <c r="CM508" s="4"/>
      <c r="CN508" s="4"/>
      <c r="DD508" s="1"/>
    </row>
    <row r="509" spans="1:108" s="13" customFormat="1" x14ac:dyDescent="0.25">
      <c r="U509" s="22"/>
      <c r="V509" s="22"/>
      <c r="W509" s="22"/>
      <c r="X509" s="4"/>
      <c r="Y509" s="4"/>
      <c r="Z509" s="4"/>
      <c r="AA509" s="4"/>
      <c r="AB509" s="4"/>
      <c r="AC509" s="4"/>
      <c r="AD509" s="4"/>
      <c r="AE509" s="4"/>
      <c r="AF509" s="4"/>
      <c r="AG509" s="4"/>
      <c r="AH509" s="4"/>
      <c r="AI509" s="4"/>
      <c r="AJ509" s="4"/>
      <c r="AK509" s="4"/>
      <c r="AL509" s="4"/>
      <c r="AM509" s="4"/>
      <c r="AN509" s="4"/>
      <c r="AO509" s="4"/>
      <c r="AW509" s="22"/>
      <c r="AX509" s="22"/>
      <c r="AY509" s="22"/>
      <c r="AZ509" s="4"/>
      <c r="BA509" s="4"/>
      <c r="BB509" s="4"/>
      <c r="BC509" s="4"/>
      <c r="BD509" s="4"/>
      <c r="BE509" s="4"/>
      <c r="CA509" s="22"/>
      <c r="CB509" s="22"/>
      <c r="CC509" s="22"/>
      <c r="CD509" s="4"/>
      <c r="CE509" s="4"/>
      <c r="CF509" s="4"/>
      <c r="CG509" s="4"/>
      <c r="CH509" s="4"/>
      <c r="CI509" s="22"/>
      <c r="CJ509" s="4"/>
      <c r="CK509" s="4"/>
      <c r="CL509" s="4"/>
      <c r="CM509" s="4"/>
      <c r="CN509" s="4"/>
      <c r="DD509" s="1"/>
    </row>
    <row r="510" spans="1:108" x14ac:dyDescent="0.25">
      <c r="A510" s="13"/>
      <c r="B510" s="13"/>
      <c r="C510" s="13"/>
      <c r="D510" s="13"/>
      <c r="E510" s="13"/>
      <c r="F510" s="13"/>
      <c r="G510" s="13"/>
      <c r="H510" s="13"/>
      <c r="I510" s="13"/>
      <c r="J510" s="13"/>
      <c r="K510" s="13"/>
      <c r="L510" s="13"/>
      <c r="M510" s="13"/>
      <c r="N510" s="13"/>
      <c r="O510" s="13"/>
      <c r="P510" s="13"/>
      <c r="Q510" s="13"/>
      <c r="CN510" s="4"/>
      <c r="CO510" s="13"/>
      <c r="CP510" s="13"/>
      <c r="CQ510" s="13"/>
      <c r="CR510" s="13"/>
      <c r="CS510" s="13"/>
      <c r="CT510" s="13"/>
      <c r="CU510" s="13"/>
      <c r="CV510" s="13"/>
      <c r="CW510" s="13"/>
      <c r="CX510" s="13"/>
      <c r="CY510" s="13"/>
      <c r="CZ510" s="13"/>
      <c r="DA510" s="13"/>
      <c r="DB510" s="13"/>
      <c r="DC510" s="13"/>
    </row>
    <row r="511" spans="1:108" x14ac:dyDescent="0.25">
      <c r="A511" s="13"/>
      <c r="B511" s="13"/>
      <c r="C511" s="13"/>
      <c r="D511" s="13"/>
      <c r="E511" s="13"/>
      <c r="F511" s="13"/>
      <c r="G511" s="13"/>
      <c r="H511" s="13"/>
      <c r="I511" s="13"/>
      <c r="J511" s="13"/>
      <c r="K511" s="13"/>
      <c r="L511" s="13"/>
      <c r="M511" s="13"/>
      <c r="N511" s="13"/>
      <c r="O511" s="13"/>
      <c r="P511" s="13"/>
      <c r="Q511" s="13"/>
      <c r="CN511" s="4"/>
      <c r="CO511" s="13"/>
      <c r="CP511" s="13"/>
      <c r="CQ511" s="13"/>
      <c r="CR511" s="13"/>
    </row>
    <row r="512" spans="1:108" x14ac:dyDescent="0.25">
      <c r="A512" s="13"/>
      <c r="B512" s="13"/>
      <c r="C512" s="13"/>
      <c r="D512" s="13"/>
      <c r="E512" s="13"/>
      <c r="F512" s="13"/>
      <c r="G512" s="13"/>
      <c r="H512" s="13"/>
      <c r="I512" s="13"/>
      <c r="J512" s="13"/>
      <c r="K512" s="13"/>
      <c r="L512" s="13"/>
      <c r="M512" s="13"/>
      <c r="N512" s="13"/>
      <c r="O512" s="13"/>
      <c r="P512" s="13"/>
      <c r="Q512" s="13"/>
      <c r="CN512" s="4"/>
      <c r="CO512" s="13"/>
      <c r="CP512" s="13"/>
      <c r="CQ512" s="13"/>
      <c r="CR512" s="13"/>
    </row>
    <row r="513" spans="92:96" x14ac:dyDescent="0.25">
      <c r="CN513" s="4"/>
      <c r="CO513" s="13"/>
      <c r="CP513" s="13"/>
      <c r="CQ513" s="13"/>
      <c r="CR513" s="13"/>
    </row>
    <row r="514" spans="92:96" x14ac:dyDescent="0.25">
      <c r="CN514" s="4"/>
      <c r="CO514" s="13"/>
      <c r="CP514" s="13"/>
      <c r="CQ514" s="13"/>
      <c r="CR514" s="13"/>
    </row>
    <row r="515" spans="92:96" x14ac:dyDescent="0.25">
      <c r="CN515" s="4"/>
      <c r="CO515" s="13"/>
      <c r="CP515" s="13"/>
      <c r="CQ515" s="13"/>
      <c r="CR515" s="13"/>
    </row>
    <row r="516" spans="92:96" x14ac:dyDescent="0.25">
      <c r="CN516" s="4"/>
      <c r="CO516" s="13"/>
      <c r="CP516" s="13"/>
      <c r="CQ516" s="13"/>
      <c r="CR516" s="13"/>
    </row>
    <row r="517" spans="92:96" x14ac:dyDescent="0.25">
      <c r="CN517" s="4"/>
      <c r="CO517" s="13"/>
      <c r="CP517" s="13"/>
      <c r="CQ517" s="13"/>
      <c r="CR517" s="13"/>
    </row>
  </sheetData>
  <sheetProtection autoFilter="0"/>
  <mergeCells count="20">
    <mergeCell ref="L31:P31"/>
    <mergeCell ref="Q31:Q32"/>
    <mergeCell ref="I10:K10"/>
    <mergeCell ref="I11:K11"/>
    <mergeCell ref="I12:K12"/>
    <mergeCell ref="L2:P2"/>
    <mergeCell ref="Q2:Q3"/>
    <mergeCell ref="I5:K5"/>
    <mergeCell ref="I6:K6"/>
    <mergeCell ref="I7:K7"/>
    <mergeCell ref="I8:K8"/>
    <mergeCell ref="I9:K9"/>
    <mergeCell ref="I3:K3"/>
    <mergeCell ref="I4:K4"/>
    <mergeCell ref="A36:H36"/>
    <mergeCell ref="A1:F1"/>
    <mergeCell ref="A11:F11"/>
    <mergeCell ref="A23:D23"/>
    <mergeCell ref="A14:D14"/>
    <mergeCell ref="A3:F3"/>
  </mergeCells>
  <pageMargins left="0.5" right="0.25" top="0.75" bottom="0.75" header="0.3" footer="0.3"/>
  <pageSetup paperSize="17" scale="75" fitToHeight="0" orientation="landscape" horizontalDpi="1200" verticalDpi="1200" r:id="rId1"/>
  <headerFooter>
    <oddFooter>&amp;L&amp;8&amp;Z&amp;F&amp;R&amp;P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workbookViewId="0">
      <selection activeCell="C27" sqref="C27"/>
    </sheetView>
  </sheetViews>
  <sheetFormatPr defaultColWidth="19.7109375" defaultRowHeight="15" x14ac:dyDescent="0.25"/>
  <cols>
    <col min="1" max="1" width="17.85546875" customWidth="1"/>
    <col min="2" max="2" width="18.140625" customWidth="1"/>
    <col min="3" max="3" width="10.42578125" customWidth="1"/>
    <col min="4" max="4" width="7.7109375" customWidth="1"/>
    <col min="5" max="5" width="5.28515625" customWidth="1"/>
    <col min="6" max="6" width="17.85546875" customWidth="1"/>
    <col min="7" max="7" width="10.42578125" customWidth="1"/>
    <col min="8" max="8" width="25.85546875" customWidth="1"/>
    <col min="9" max="9" width="7.5703125" customWidth="1"/>
    <col min="10" max="10" width="8.85546875" customWidth="1"/>
    <col min="11" max="11" width="12.28515625" customWidth="1"/>
    <col min="12" max="12" width="7.140625" customWidth="1"/>
    <col min="13" max="13" width="5.140625" customWidth="1"/>
    <col min="14" max="14" width="6.42578125" style="24" customWidth="1"/>
    <col min="15" max="15" width="11.5703125" style="24" customWidth="1"/>
    <col min="16" max="16" width="15.42578125" style="24" customWidth="1"/>
    <col min="17" max="17" width="10.7109375" style="24" customWidth="1"/>
    <col min="18" max="18" width="14.42578125" style="24" customWidth="1"/>
    <col min="19" max="19" width="7.7109375" customWidth="1"/>
    <col min="20" max="20" width="6" customWidth="1"/>
    <col min="21" max="21" width="17.85546875" customWidth="1"/>
    <col min="22" max="22" width="7.140625" customWidth="1"/>
    <col min="23" max="23" width="5.140625" customWidth="1"/>
    <col min="24" max="24" width="6.42578125" customWidth="1"/>
    <col min="25" max="25" width="11.5703125" customWidth="1"/>
    <col min="26" max="26" width="17.7109375" customWidth="1"/>
    <col min="27" max="27" width="11.7109375" customWidth="1"/>
    <col min="28" max="28" width="7.7109375" customWidth="1"/>
    <col min="29" max="29" width="6" customWidth="1"/>
    <col min="30" max="30" width="17.85546875" customWidth="1"/>
    <col min="31" max="31" width="7.140625" customWidth="1"/>
    <col min="32" max="32" width="5.140625" customWidth="1"/>
    <col min="33" max="33" width="6.42578125" customWidth="1"/>
    <col min="34" max="34" width="11.5703125" customWidth="1"/>
    <col min="35" max="35" width="22" customWidth="1"/>
    <col min="36" max="36" width="14.85546875" bestFit="1" customWidth="1"/>
    <col min="37" max="37" width="10.28515625" bestFit="1" customWidth="1"/>
    <col min="38" max="38" width="7.7109375" bestFit="1" customWidth="1"/>
    <col min="39" max="39" width="21.5703125" bestFit="1" customWidth="1"/>
    <col min="40" max="40" width="9.28515625" style="24" bestFit="1" customWidth="1"/>
    <col min="41" max="41" width="7.28515625" style="24" bestFit="1" customWidth="1"/>
    <col min="42" max="42" width="11.5703125" style="24" bestFit="1" customWidth="1"/>
    <col min="43" max="43" width="16" style="24" bestFit="1" customWidth="1"/>
    <col min="44" max="44" width="25" style="26" bestFit="1" customWidth="1"/>
    <col min="45" max="45" width="11.7109375" customWidth="1"/>
    <col min="46" max="46" width="7.7109375" customWidth="1"/>
    <col min="47" max="47" width="5.28515625" customWidth="1"/>
    <col min="48" max="48" width="17.85546875" customWidth="1"/>
    <col min="49" max="49" width="7.140625" customWidth="1"/>
    <col min="50" max="50" width="5.140625" customWidth="1"/>
    <col min="51" max="51" width="6.42578125" customWidth="1"/>
    <col min="52" max="52" width="11.5703125" customWidth="1"/>
    <col min="53" max="53" width="14.85546875" customWidth="1"/>
    <col min="54" max="54" width="7.7109375" customWidth="1"/>
    <col min="55" max="55" width="6.140625" customWidth="1"/>
    <col min="56" max="56" width="7.140625" customWidth="1"/>
    <col min="57" max="57" width="6.42578125" customWidth="1"/>
    <col min="58" max="58" width="11.5703125" customWidth="1"/>
    <col min="59" max="59" width="16" customWidth="1"/>
    <col min="60" max="60" width="30" bestFit="1" customWidth="1"/>
  </cols>
  <sheetData>
    <row r="1" spans="1:44" ht="18.75" x14ac:dyDescent="0.25">
      <c r="A1" s="119" t="str">
        <f>+'Federal Funds Transactions'!A1:F1</f>
        <v>Sun Corridor Metropolitan Planning Organization</v>
      </c>
      <c r="B1" s="119"/>
      <c r="C1" s="119"/>
      <c r="D1" s="119"/>
      <c r="E1" s="119"/>
      <c r="F1" s="119"/>
      <c r="G1" s="24"/>
      <c r="H1" s="24"/>
      <c r="I1" s="26"/>
      <c r="N1"/>
      <c r="O1"/>
      <c r="P1"/>
      <c r="Q1"/>
      <c r="R1"/>
      <c r="AN1"/>
      <c r="AO1"/>
      <c r="AP1"/>
      <c r="AQ1"/>
      <c r="AR1"/>
    </row>
    <row r="2" spans="1:44" x14ac:dyDescent="0.25">
      <c r="A2" s="1"/>
      <c r="B2" s="1"/>
      <c r="C2" s="1"/>
      <c r="D2" s="1"/>
      <c r="E2" s="5"/>
      <c r="F2" s="5"/>
      <c r="G2" s="24"/>
      <c r="H2" s="24"/>
      <c r="I2" s="26"/>
      <c r="N2"/>
      <c r="O2"/>
      <c r="P2"/>
      <c r="Q2"/>
      <c r="R2"/>
      <c r="AN2"/>
      <c r="AO2"/>
      <c r="AP2"/>
      <c r="AQ2"/>
      <c r="AR2"/>
    </row>
    <row r="3" spans="1:44" x14ac:dyDescent="0.25">
      <c r="A3" s="122" t="s">
        <v>56</v>
      </c>
      <c r="B3" s="122"/>
      <c r="C3" s="122"/>
      <c r="D3" s="122"/>
      <c r="E3" s="122"/>
      <c r="F3" s="122"/>
      <c r="G3" s="24"/>
      <c r="H3" s="24"/>
      <c r="I3" s="26"/>
      <c r="N3"/>
      <c r="O3"/>
      <c r="P3"/>
      <c r="Q3"/>
      <c r="R3"/>
      <c r="AN3"/>
      <c r="AO3"/>
      <c r="AP3"/>
      <c r="AQ3"/>
      <c r="AR3"/>
    </row>
    <row r="4" spans="1:44" x14ac:dyDescent="0.25">
      <c r="A4" s="20"/>
      <c r="B4" s="20"/>
      <c r="C4" s="20"/>
      <c r="D4" s="20"/>
      <c r="E4" s="25"/>
      <c r="F4" s="25"/>
      <c r="G4" s="24"/>
      <c r="H4" s="24"/>
      <c r="I4" s="26"/>
      <c r="N4"/>
      <c r="O4"/>
      <c r="P4"/>
      <c r="Q4"/>
      <c r="R4"/>
      <c r="AN4"/>
      <c r="AO4"/>
      <c r="AP4"/>
      <c r="AQ4"/>
      <c r="AR4"/>
    </row>
    <row r="5" spans="1:44" ht="30" x14ac:dyDescent="0.25">
      <c r="A5" s="12" t="s">
        <v>103</v>
      </c>
      <c r="B5" s="1"/>
      <c r="C5" s="1"/>
      <c r="D5" s="1"/>
      <c r="E5" s="5"/>
      <c r="F5" s="5"/>
      <c r="G5" s="24"/>
      <c r="H5" s="24"/>
      <c r="I5" s="26"/>
      <c r="N5"/>
      <c r="O5"/>
      <c r="P5"/>
      <c r="Q5"/>
      <c r="R5"/>
      <c r="AN5"/>
      <c r="AO5"/>
      <c r="AP5"/>
      <c r="AQ5"/>
      <c r="AR5"/>
    </row>
    <row r="6" spans="1:44" x14ac:dyDescent="0.25">
      <c r="J6" s="1"/>
      <c r="K6" s="1"/>
      <c r="L6" s="1"/>
      <c r="M6" s="1"/>
      <c r="N6" s="5"/>
      <c r="O6" s="5"/>
      <c r="R6" s="26"/>
      <c r="AN6"/>
      <c r="AO6"/>
      <c r="AP6"/>
      <c r="AQ6"/>
      <c r="AR6"/>
    </row>
    <row r="7" spans="1:44" x14ac:dyDescent="0.25">
      <c r="A7" s="120" t="s">
        <v>25</v>
      </c>
      <c r="B7" s="120"/>
      <c r="C7" s="120"/>
      <c r="D7" s="120"/>
      <c r="E7" s="120"/>
      <c r="F7" s="120"/>
      <c r="G7" s="24"/>
      <c r="H7" s="24"/>
      <c r="I7" s="26"/>
      <c r="N7"/>
      <c r="O7"/>
      <c r="P7"/>
      <c r="Q7"/>
      <c r="R7"/>
      <c r="AN7"/>
      <c r="AO7"/>
      <c r="AP7"/>
      <c r="AQ7"/>
      <c r="AR7"/>
    </row>
    <row r="8" spans="1:44" x14ac:dyDescent="0.25">
      <c r="E8" s="24"/>
      <c r="F8" s="24"/>
      <c r="G8" s="24"/>
      <c r="H8" s="24"/>
      <c r="I8" s="26"/>
      <c r="N8"/>
      <c r="O8"/>
      <c r="P8"/>
      <c r="Q8"/>
      <c r="R8"/>
      <c r="AN8"/>
      <c r="AO8"/>
      <c r="AP8"/>
      <c r="AQ8"/>
      <c r="AR8"/>
    </row>
    <row r="9" spans="1:44" ht="15.75" x14ac:dyDescent="0.25">
      <c r="A9" s="72"/>
      <c r="B9" s="72"/>
      <c r="C9" s="72"/>
      <c r="D9" s="72"/>
      <c r="E9" s="24"/>
      <c r="F9" s="24"/>
      <c r="G9" s="24"/>
      <c r="H9" s="24"/>
      <c r="I9" s="26"/>
      <c r="M9" s="13"/>
      <c r="N9" s="13"/>
      <c r="O9" s="13"/>
      <c r="P9" s="13"/>
      <c r="Q9"/>
      <c r="R9"/>
      <c r="AN9"/>
      <c r="AO9"/>
      <c r="AP9"/>
      <c r="AQ9"/>
      <c r="AR9"/>
    </row>
    <row r="10" spans="1:44" s="33" customFormat="1" ht="15.75" x14ac:dyDescent="0.25">
      <c r="A10" s="121" t="s">
        <v>87</v>
      </c>
      <c r="B10" s="121"/>
      <c r="C10" s="121"/>
      <c r="D10" s="121"/>
      <c r="E10" s="121"/>
      <c r="F10" s="121"/>
      <c r="G10" s="121"/>
      <c r="H10" s="121"/>
      <c r="L10" s="34"/>
      <c r="M10" s="34"/>
      <c r="N10" s="34"/>
      <c r="O10" s="34"/>
      <c r="P10" s="35"/>
    </row>
    <row r="11" spans="1:44" x14ac:dyDescent="0.25">
      <c r="A11" s="29"/>
      <c r="B11" s="29"/>
      <c r="C11" s="29"/>
      <c r="D11" s="29"/>
      <c r="E11" s="30"/>
      <c r="F11" s="30"/>
      <c r="G11" s="30"/>
      <c r="L11" s="24"/>
      <c r="M11" s="24"/>
      <c r="P11" s="26"/>
      <c r="Q11"/>
      <c r="R11"/>
      <c r="AN11"/>
      <c r="AO11"/>
      <c r="AP11"/>
      <c r="AQ11"/>
      <c r="AR11"/>
    </row>
    <row r="12" spans="1:44" s="88" customFormat="1" x14ac:dyDescent="0.25">
      <c r="A12" s="83" t="s">
        <v>88</v>
      </c>
      <c r="B12" s="84" t="s">
        <v>89</v>
      </c>
      <c r="C12" s="84" t="s">
        <v>18</v>
      </c>
      <c r="D12" s="84" t="s">
        <v>60</v>
      </c>
      <c r="E12" s="85" t="s">
        <v>61</v>
      </c>
      <c r="F12" s="85" t="s">
        <v>62</v>
      </c>
      <c r="G12" s="85" t="s">
        <v>90</v>
      </c>
      <c r="H12" s="86" t="s">
        <v>91</v>
      </c>
      <c r="I12" s="86" t="s">
        <v>15</v>
      </c>
      <c r="J12" s="86" t="s">
        <v>92</v>
      </c>
      <c r="K12" s="86" t="s">
        <v>93</v>
      </c>
      <c r="L12" s="81" t="s">
        <v>8</v>
      </c>
      <c r="M12" s="81" t="s">
        <v>57</v>
      </c>
      <c r="N12" s="81" t="s">
        <v>9</v>
      </c>
      <c r="O12" s="81" t="s">
        <v>10</v>
      </c>
      <c r="P12" s="81" t="s">
        <v>94</v>
      </c>
      <c r="Q12" s="86" t="s">
        <v>95</v>
      </c>
      <c r="R12" s="87" t="s">
        <v>96</v>
      </c>
    </row>
    <row r="13" spans="1:44" x14ac:dyDescent="0.25">
      <c r="A13" s="73"/>
      <c r="B13" s="74"/>
      <c r="C13" s="74"/>
      <c r="D13" s="74"/>
      <c r="E13" s="75"/>
      <c r="F13" s="75"/>
      <c r="G13" s="75"/>
      <c r="H13" s="75"/>
      <c r="I13" s="56"/>
      <c r="J13" s="56"/>
      <c r="K13" s="56"/>
      <c r="L13" s="56"/>
      <c r="M13" s="56"/>
      <c r="N13" s="56"/>
      <c r="O13" s="56"/>
      <c r="P13" s="56"/>
      <c r="Q13" s="56"/>
      <c r="R13" s="56"/>
      <c r="AN13"/>
      <c r="AO13"/>
      <c r="AP13"/>
      <c r="AQ13"/>
      <c r="AR13"/>
    </row>
    <row r="14" spans="1:44" s="77" customFormat="1" ht="15.75" x14ac:dyDescent="0.25">
      <c r="A14" s="72"/>
      <c r="B14" s="72"/>
      <c r="C14" s="72"/>
      <c r="D14" s="72"/>
      <c r="E14" s="30"/>
      <c r="F14" s="30"/>
      <c r="G14" s="30"/>
      <c r="H14" s="30"/>
      <c r="I14" s="30"/>
      <c r="J14"/>
      <c r="K14"/>
      <c r="L14"/>
      <c r="M14"/>
      <c r="N14"/>
      <c r="O14"/>
      <c r="P14"/>
      <c r="Q14"/>
      <c r="R14"/>
      <c r="AN14" s="76"/>
      <c r="AO14" s="76"/>
      <c r="AP14" s="76"/>
      <c r="AQ14" s="76"/>
      <c r="AR14" s="78"/>
    </row>
    <row r="15" spans="1:44" s="77" customFormat="1" x14ac:dyDescent="0.25">
      <c r="A15" s="31"/>
      <c r="B15" s="31"/>
      <c r="C15" s="31"/>
      <c r="D15" s="32"/>
      <c r="E15" s="32"/>
      <c r="F15" s="32"/>
      <c r="G15" s="30"/>
      <c r="H15"/>
      <c r="I15"/>
      <c r="J15"/>
      <c r="K15"/>
      <c r="L15"/>
      <c r="M15"/>
      <c r="N15"/>
      <c r="O15"/>
      <c r="P15"/>
      <c r="Q15"/>
      <c r="R15"/>
      <c r="AN15" s="76"/>
      <c r="AO15" s="76"/>
      <c r="AP15" s="76"/>
      <c r="AQ15" s="76"/>
      <c r="AR15" s="78"/>
    </row>
    <row r="16" spans="1:44" s="77" customFormat="1" x14ac:dyDescent="0.25">
      <c r="A16" s="29"/>
      <c r="B16" s="29"/>
      <c r="C16" s="29"/>
      <c r="D16" s="30"/>
      <c r="E16" s="30"/>
      <c r="F16" s="30"/>
      <c r="G16" s="30"/>
      <c r="H16"/>
      <c r="I16"/>
      <c r="J16"/>
      <c r="K16"/>
      <c r="L16"/>
      <c r="M16"/>
      <c r="N16"/>
      <c r="O16"/>
      <c r="P16"/>
      <c r="Q16"/>
      <c r="R16"/>
      <c r="AN16" s="76"/>
      <c r="AO16" s="76"/>
      <c r="AP16" s="76"/>
      <c r="AQ16" s="76"/>
      <c r="AR16" s="78"/>
    </row>
    <row r="17" spans="1:44" s="77" customFormat="1" ht="15.75" x14ac:dyDescent="0.25">
      <c r="A17" s="121" t="s">
        <v>97</v>
      </c>
      <c r="B17" s="121"/>
      <c r="C17" s="121"/>
      <c r="D17" s="121"/>
      <c r="E17" s="121"/>
      <c r="F17" s="121"/>
      <c r="G17" s="121"/>
      <c r="H17" s="121"/>
      <c r="I17"/>
      <c r="J17"/>
      <c r="K17"/>
      <c r="L17"/>
      <c r="M17"/>
      <c r="N17"/>
      <c r="O17"/>
      <c r="P17"/>
      <c r="Q17"/>
      <c r="R17"/>
      <c r="AN17" s="76"/>
      <c r="AO17" s="76"/>
      <c r="AP17" s="76"/>
      <c r="AQ17" s="76"/>
      <c r="AR17" s="78"/>
    </row>
    <row r="18" spans="1:44" s="77" customFormat="1" x14ac:dyDescent="0.25">
      <c r="A18" s="29"/>
      <c r="B18" s="29"/>
      <c r="C18" s="29"/>
      <c r="D18" s="30"/>
      <c r="E18" s="30"/>
      <c r="F18" s="30"/>
      <c r="G18" s="30"/>
      <c r="H18" s="30"/>
      <c r="I18" s="76"/>
      <c r="AN18" s="76"/>
      <c r="AO18" s="76"/>
      <c r="AP18" s="76"/>
      <c r="AQ18" s="76"/>
      <c r="AR18" s="78"/>
    </row>
    <row r="19" spans="1:44" s="77" customFormat="1" x14ac:dyDescent="0.25">
      <c r="A19" s="91" t="s">
        <v>88</v>
      </c>
      <c r="B19" s="92" t="s">
        <v>89</v>
      </c>
      <c r="C19" s="92" t="s">
        <v>18</v>
      </c>
      <c r="D19" s="92" t="s">
        <v>60</v>
      </c>
      <c r="E19" s="80" t="s">
        <v>61</v>
      </c>
      <c r="F19" s="80" t="s">
        <v>62</v>
      </c>
      <c r="G19" s="80" t="s">
        <v>90</v>
      </c>
      <c r="H19" s="80" t="s">
        <v>91</v>
      </c>
      <c r="I19" s="80" t="s">
        <v>15</v>
      </c>
      <c r="J19" s="79" t="s">
        <v>92</v>
      </c>
      <c r="K19" s="79" t="s">
        <v>93</v>
      </c>
      <c r="L19" s="79" t="s">
        <v>8</v>
      </c>
      <c r="M19" s="79" t="s">
        <v>57</v>
      </c>
      <c r="N19" s="79" t="s">
        <v>9</v>
      </c>
      <c r="O19" s="79" t="s">
        <v>10</v>
      </c>
      <c r="P19" s="79" t="s">
        <v>94</v>
      </c>
      <c r="Q19" s="79" t="s">
        <v>95</v>
      </c>
      <c r="R19" s="82" t="s">
        <v>96</v>
      </c>
      <c r="AN19" s="76"/>
      <c r="AO19" s="76"/>
      <c r="AP19" s="76"/>
      <c r="AQ19" s="76"/>
      <c r="AR19" s="78"/>
    </row>
    <row r="20" spans="1:44" s="77" customFormat="1" x14ac:dyDescent="0.25">
      <c r="A20" s="73"/>
      <c r="B20" s="74"/>
      <c r="C20" s="74"/>
      <c r="D20" s="75"/>
      <c r="E20" s="75"/>
      <c r="F20" s="75"/>
      <c r="G20" s="89"/>
      <c r="H20" s="90"/>
      <c r="I20" s="93"/>
      <c r="J20" s="93"/>
      <c r="K20" s="93"/>
      <c r="L20" s="93"/>
      <c r="M20" s="93"/>
      <c r="N20" s="93"/>
      <c r="O20" s="93"/>
      <c r="P20" s="93"/>
      <c r="Q20" s="93"/>
      <c r="R20" s="94"/>
      <c r="AN20" s="76"/>
      <c r="AO20" s="76"/>
      <c r="AP20" s="76"/>
      <c r="AQ20" s="76"/>
      <c r="AR20" s="78"/>
    </row>
    <row r="21" spans="1:44" x14ac:dyDescent="0.25">
      <c r="A21" s="77"/>
      <c r="B21" s="77"/>
      <c r="C21" s="77"/>
      <c r="D21" s="77"/>
      <c r="E21" s="77"/>
      <c r="F21" s="77"/>
      <c r="G21" s="77"/>
      <c r="H21" s="77"/>
      <c r="I21" s="77"/>
      <c r="J21" s="77"/>
      <c r="K21" s="77"/>
      <c r="L21" s="77"/>
      <c r="M21" s="77"/>
      <c r="N21" s="76"/>
      <c r="O21" s="76"/>
      <c r="P21" s="76"/>
      <c r="Q21" s="76"/>
      <c r="R21" s="76"/>
    </row>
    <row r="22" spans="1:44" x14ac:dyDescent="0.25">
      <c r="A22" s="77"/>
      <c r="B22" s="77"/>
      <c r="C22" s="77"/>
      <c r="D22" s="77"/>
      <c r="E22" s="77"/>
      <c r="F22" s="77"/>
      <c r="G22" s="77"/>
      <c r="H22" s="77"/>
      <c r="I22" s="77"/>
      <c r="J22" s="77"/>
      <c r="K22" s="77"/>
      <c r="L22" s="77"/>
      <c r="M22" s="77"/>
      <c r="N22" s="76"/>
      <c r="O22" s="76"/>
      <c r="P22" s="76"/>
      <c r="Q22" s="76"/>
      <c r="R22" s="76"/>
    </row>
    <row r="23" spans="1:44" x14ac:dyDescent="0.25">
      <c r="A23" s="77"/>
      <c r="B23" s="77"/>
      <c r="C23" s="77"/>
      <c r="D23" s="77"/>
      <c r="E23" s="77"/>
      <c r="F23" s="77"/>
      <c r="G23" s="77"/>
      <c r="H23" s="77"/>
      <c r="I23" s="77"/>
      <c r="J23" s="77"/>
      <c r="K23" s="77"/>
      <c r="L23" s="77"/>
      <c r="M23" s="77"/>
      <c r="N23" s="76"/>
      <c r="O23" s="76"/>
      <c r="P23" s="76"/>
      <c r="Q23" s="76"/>
      <c r="R23" s="76"/>
    </row>
    <row r="24" spans="1:44" x14ac:dyDescent="0.25">
      <c r="A24" s="77"/>
      <c r="B24" s="77"/>
      <c r="C24" s="77"/>
      <c r="D24" s="77"/>
      <c r="E24" s="77"/>
      <c r="F24" s="77"/>
      <c r="G24" s="77"/>
      <c r="H24" s="77"/>
      <c r="I24" s="77"/>
      <c r="J24" s="77"/>
      <c r="K24" s="77"/>
      <c r="L24" s="77"/>
      <c r="M24" s="77"/>
      <c r="N24" s="76"/>
      <c r="O24" s="76"/>
      <c r="P24" s="76"/>
      <c r="Q24" s="76"/>
      <c r="R24" s="76"/>
    </row>
    <row r="25" spans="1:44" x14ac:dyDescent="0.25">
      <c r="A25" s="77"/>
      <c r="B25" s="77"/>
      <c r="C25" s="77"/>
      <c r="D25" s="77"/>
      <c r="E25" s="77"/>
      <c r="F25" s="77"/>
      <c r="G25" s="77"/>
      <c r="H25" s="77"/>
      <c r="I25" s="77"/>
      <c r="J25" s="77"/>
      <c r="K25" s="77"/>
      <c r="L25" s="77"/>
      <c r="M25" s="77"/>
      <c r="N25" s="76"/>
      <c r="O25" s="76"/>
      <c r="P25" s="76"/>
      <c r="Q25" s="76"/>
      <c r="R25" s="76"/>
    </row>
    <row r="26" spans="1:44" x14ac:dyDescent="0.25">
      <c r="A26" s="77"/>
      <c r="B26" s="77"/>
      <c r="C26" s="77"/>
      <c r="D26" s="77"/>
      <c r="E26" s="77"/>
      <c r="F26" s="77"/>
      <c r="G26" s="77"/>
      <c r="H26" s="77"/>
      <c r="I26" s="77"/>
      <c r="J26" s="77"/>
      <c r="K26" s="77"/>
      <c r="L26" s="77"/>
      <c r="M26" s="77"/>
      <c r="N26" s="76"/>
      <c r="O26" s="76"/>
      <c r="P26" s="76"/>
      <c r="Q26" s="76"/>
      <c r="R26" s="76"/>
    </row>
    <row r="27" spans="1:44" x14ac:dyDescent="0.25">
      <c r="A27" s="77"/>
      <c r="B27" s="77"/>
      <c r="C27" s="77"/>
      <c r="D27" s="77"/>
      <c r="E27" s="77"/>
      <c r="F27" s="77"/>
      <c r="G27" s="77"/>
      <c r="H27" s="77"/>
      <c r="I27" s="77"/>
      <c r="J27" s="77"/>
      <c r="K27" s="77"/>
      <c r="L27" s="77"/>
      <c r="M27" s="77"/>
      <c r="N27" s="76"/>
      <c r="O27" s="76"/>
      <c r="P27" s="76"/>
      <c r="Q27" s="76"/>
      <c r="R27" s="76"/>
    </row>
    <row r="28" spans="1:44" x14ac:dyDescent="0.25">
      <c r="A28" s="77"/>
      <c r="B28" s="77"/>
      <c r="C28" s="77"/>
      <c r="D28" s="77"/>
      <c r="E28" s="77"/>
      <c r="F28" s="77"/>
      <c r="G28" s="77"/>
      <c r="H28" s="77"/>
      <c r="I28" s="77"/>
      <c r="J28" s="77"/>
      <c r="K28" s="77"/>
      <c r="L28" s="77"/>
      <c r="M28" s="77"/>
      <c r="N28" s="76"/>
      <c r="O28" s="76"/>
      <c r="P28" s="76"/>
      <c r="Q28" s="76"/>
      <c r="R28" s="76"/>
    </row>
    <row r="29" spans="1:44" x14ac:dyDescent="0.25">
      <c r="A29" s="77"/>
      <c r="B29" s="77"/>
      <c r="C29" s="77"/>
      <c r="D29" s="77"/>
      <c r="E29" s="77"/>
      <c r="F29" s="77"/>
      <c r="G29" s="77"/>
      <c r="H29" s="77"/>
      <c r="I29" s="77"/>
      <c r="J29" s="77"/>
      <c r="K29" s="77"/>
      <c r="L29" s="77"/>
      <c r="M29" s="77"/>
      <c r="N29" s="76"/>
      <c r="O29" s="76"/>
      <c r="P29" s="76"/>
      <c r="Q29" s="76"/>
      <c r="R29" s="76"/>
    </row>
    <row r="30" spans="1:44" x14ac:dyDescent="0.25">
      <c r="A30" s="77"/>
      <c r="B30" s="77"/>
      <c r="C30" s="77"/>
      <c r="D30" s="77"/>
      <c r="E30" s="77"/>
      <c r="F30" s="77"/>
      <c r="G30" s="77"/>
      <c r="H30" s="77"/>
      <c r="I30" s="77"/>
      <c r="J30" s="77"/>
      <c r="K30" s="77"/>
      <c r="L30" s="77"/>
      <c r="M30" s="77"/>
      <c r="N30" s="76"/>
      <c r="O30" s="76"/>
      <c r="P30" s="76"/>
      <c r="Q30" s="76"/>
      <c r="R30" s="76"/>
    </row>
    <row r="31" spans="1:44" x14ac:dyDescent="0.25">
      <c r="A31" s="77"/>
      <c r="B31" s="77"/>
      <c r="C31" s="77"/>
      <c r="D31" s="77"/>
      <c r="E31" s="77"/>
      <c r="F31" s="77"/>
      <c r="G31" s="77"/>
      <c r="H31" s="77"/>
      <c r="I31" s="77"/>
      <c r="J31" s="77"/>
      <c r="K31" s="77"/>
      <c r="L31" s="77"/>
      <c r="M31" s="77"/>
      <c r="N31" s="76"/>
      <c r="O31" s="76"/>
      <c r="P31" s="76"/>
      <c r="Q31" s="76"/>
      <c r="R31" s="76"/>
    </row>
    <row r="32" spans="1:44" x14ac:dyDescent="0.25">
      <c r="A32" s="77"/>
      <c r="B32" s="77"/>
      <c r="C32" s="77"/>
      <c r="D32" s="77"/>
      <c r="E32" s="77"/>
      <c r="F32" s="77"/>
      <c r="G32" s="77"/>
      <c r="H32" s="77"/>
      <c r="I32" s="77"/>
      <c r="J32" s="77"/>
      <c r="K32" s="77"/>
      <c r="L32" s="77"/>
      <c r="M32" s="77"/>
      <c r="N32" s="76"/>
      <c r="O32" s="76"/>
      <c r="P32" s="76"/>
      <c r="Q32" s="76"/>
      <c r="R32" s="76"/>
    </row>
    <row r="33" spans="1:18" x14ac:dyDescent="0.25">
      <c r="A33" s="77"/>
      <c r="B33" s="77"/>
      <c r="C33" s="77"/>
      <c r="D33" s="77"/>
      <c r="E33" s="77"/>
      <c r="F33" s="77"/>
      <c r="G33" s="77"/>
      <c r="H33" s="77"/>
      <c r="I33" s="77"/>
      <c r="J33" s="77"/>
      <c r="K33" s="77"/>
      <c r="L33" s="77"/>
      <c r="M33" s="77"/>
      <c r="N33" s="76"/>
      <c r="O33" s="76"/>
      <c r="P33" s="76"/>
      <c r="Q33" s="76"/>
      <c r="R33" s="76"/>
    </row>
    <row r="34" spans="1:18" x14ac:dyDescent="0.25">
      <c r="A34" s="77"/>
      <c r="B34" s="77"/>
      <c r="C34" s="77"/>
      <c r="D34" s="77"/>
      <c r="E34" s="77"/>
      <c r="F34" s="77"/>
      <c r="G34" s="77"/>
      <c r="H34" s="77"/>
      <c r="I34" s="77"/>
      <c r="J34" s="77"/>
      <c r="K34" s="77"/>
      <c r="L34" s="77"/>
      <c r="M34" s="77"/>
      <c r="N34" s="76"/>
      <c r="O34" s="76"/>
      <c r="P34" s="76"/>
      <c r="Q34" s="76"/>
      <c r="R34" s="76"/>
    </row>
    <row r="35" spans="1:18" x14ac:dyDescent="0.25">
      <c r="A35" s="77"/>
      <c r="B35" s="77"/>
      <c r="C35" s="77"/>
      <c r="D35" s="77"/>
      <c r="E35" s="77"/>
      <c r="F35" s="77"/>
      <c r="G35" s="77"/>
      <c r="H35" s="77"/>
      <c r="I35" s="77"/>
      <c r="J35" s="77"/>
      <c r="K35" s="77"/>
      <c r="L35" s="77"/>
      <c r="M35" s="77"/>
      <c r="N35" s="76"/>
      <c r="O35" s="76"/>
      <c r="P35" s="76"/>
      <c r="Q35" s="76"/>
      <c r="R35" s="76"/>
    </row>
    <row r="36" spans="1:18" x14ac:dyDescent="0.25">
      <c r="A36" s="77"/>
      <c r="B36" s="77"/>
      <c r="C36" s="77"/>
      <c r="D36" s="77"/>
      <c r="E36" s="77"/>
      <c r="F36" s="77"/>
      <c r="G36" s="77"/>
      <c r="H36" s="77"/>
      <c r="I36" s="77"/>
      <c r="J36" s="77"/>
      <c r="K36" s="77"/>
      <c r="L36" s="77"/>
      <c r="M36" s="77"/>
      <c r="N36" s="76"/>
      <c r="O36" s="76"/>
      <c r="P36" s="76"/>
      <c r="Q36" s="76"/>
      <c r="R36" s="76"/>
    </row>
    <row r="37" spans="1:18" x14ac:dyDescent="0.25">
      <c r="A37" s="77"/>
      <c r="B37" s="77"/>
      <c r="C37" s="77"/>
      <c r="D37" s="77"/>
      <c r="E37" s="77"/>
      <c r="F37" s="77"/>
      <c r="G37" s="77"/>
      <c r="H37" s="77"/>
      <c r="I37" s="77"/>
      <c r="J37" s="77"/>
      <c r="K37" s="77"/>
      <c r="L37" s="77"/>
      <c r="M37" s="77"/>
      <c r="N37" s="76"/>
      <c r="O37" s="76"/>
      <c r="P37" s="76"/>
      <c r="Q37" s="76"/>
      <c r="R37" s="76"/>
    </row>
  </sheetData>
  <mergeCells count="5">
    <mergeCell ref="A1:F1"/>
    <mergeCell ref="A3:F3"/>
    <mergeCell ref="A7:F7"/>
    <mergeCell ref="A10:H10"/>
    <mergeCell ref="A17:H17"/>
  </mergeCell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A34" sqref="A34"/>
    </sheetView>
  </sheetViews>
  <sheetFormatPr defaultRowHeight="15" x14ac:dyDescent="0.25"/>
  <cols>
    <col min="1" max="1" width="9.140625" style="71"/>
    <col min="2" max="2" width="16.140625" style="70" customWidth="1"/>
    <col min="3" max="3" width="49.140625" style="70" customWidth="1"/>
    <col min="4" max="4" width="12.140625" style="70" customWidth="1"/>
    <col min="5" max="5" width="18.5703125" style="70" customWidth="1"/>
    <col min="6" max="16384" width="9.140625" style="70"/>
  </cols>
  <sheetData>
    <row r="1" spans="1:5" x14ac:dyDescent="0.25">
      <c r="A1" s="69" t="s">
        <v>18</v>
      </c>
      <c r="B1" s="140" t="s">
        <v>19</v>
      </c>
      <c r="C1" s="140"/>
      <c r="D1" s="140"/>
      <c r="E1" s="140"/>
    </row>
    <row r="2" spans="1:5" customFormat="1" ht="78.75" customHeight="1" x14ac:dyDescent="0.25">
      <c r="A2" s="6">
        <v>1</v>
      </c>
      <c r="B2" s="120" t="s">
        <v>32</v>
      </c>
      <c r="C2" s="120"/>
      <c r="D2" s="120"/>
      <c r="E2" s="120"/>
    </row>
    <row r="3" spans="1:5" customFormat="1" x14ac:dyDescent="0.25">
      <c r="A3" s="6"/>
      <c r="B3" s="42"/>
      <c r="C3" s="42"/>
      <c r="D3" s="42"/>
      <c r="E3" s="42"/>
    </row>
    <row r="4" spans="1:5" customFormat="1" ht="33" customHeight="1" x14ac:dyDescent="0.25">
      <c r="A4" s="6">
        <v>2</v>
      </c>
      <c r="B4" s="120" t="s">
        <v>33</v>
      </c>
      <c r="C4" s="120"/>
      <c r="D4" s="120"/>
      <c r="E4" s="120"/>
    </row>
    <row r="5" spans="1:5" customFormat="1" x14ac:dyDescent="0.25">
      <c r="A5" s="6"/>
      <c r="B5" s="42"/>
      <c r="C5" s="42"/>
      <c r="D5" s="42"/>
      <c r="E5" s="42"/>
    </row>
    <row r="6" spans="1:5" customFormat="1" ht="33" customHeight="1" x14ac:dyDescent="0.25">
      <c r="A6" s="6">
        <v>3</v>
      </c>
      <c r="B6" s="120" t="s">
        <v>80</v>
      </c>
      <c r="C6" s="120"/>
      <c r="D6" s="120"/>
      <c r="E6" s="120"/>
    </row>
    <row r="7" spans="1:5" customFormat="1" x14ac:dyDescent="0.25">
      <c r="A7" s="6"/>
      <c r="B7" s="42"/>
      <c r="C7" s="42"/>
      <c r="D7" s="42"/>
      <c r="E7" s="42"/>
    </row>
    <row r="8" spans="1:5" customFormat="1" ht="15" customHeight="1" x14ac:dyDescent="0.25">
      <c r="A8" s="6">
        <v>4</v>
      </c>
      <c r="B8" s="120" t="s">
        <v>29</v>
      </c>
      <c r="C8" s="120"/>
      <c r="D8" s="120"/>
      <c r="E8" s="120"/>
    </row>
    <row r="9" spans="1:5" customFormat="1" x14ac:dyDescent="0.25">
      <c r="A9" s="6"/>
      <c r="B9" s="42"/>
      <c r="C9" s="42"/>
      <c r="D9" s="42"/>
      <c r="E9" s="42"/>
    </row>
    <row r="10" spans="1:5" customFormat="1" ht="32.25" customHeight="1" x14ac:dyDescent="0.25">
      <c r="A10" s="6">
        <v>5</v>
      </c>
      <c r="B10" s="120" t="s">
        <v>81</v>
      </c>
      <c r="C10" s="120"/>
      <c r="D10" s="120"/>
      <c r="E10" s="120"/>
    </row>
    <row r="11" spans="1:5" customFormat="1" x14ac:dyDescent="0.25">
      <c r="A11" s="6"/>
      <c r="B11" s="42"/>
      <c r="C11" s="42"/>
      <c r="D11" s="42"/>
      <c r="E11" s="42"/>
    </row>
    <row r="12" spans="1:5" customFormat="1" ht="46.5" customHeight="1" x14ac:dyDescent="0.25">
      <c r="A12" s="6">
        <v>6</v>
      </c>
      <c r="B12" s="120" t="s">
        <v>82</v>
      </c>
      <c r="C12" s="120"/>
      <c r="D12" s="120"/>
      <c r="E12" s="120"/>
    </row>
    <row r="13" spans="1:5" customFormat="1" x14ac:dyDescent="0.25">
      <c r="A13" s="6"/>
      <c r="B13" s="42"/>
      <c r="C13" s="42"/>
      <c r="D13" s="42"/>
      <c r="E13" s="42"/>
    </row>
    <row r="14" spans="1:5" customFormat="1" ht="34.5" customHeight="1" x14ac:dyDescent="0.25">
      <c r="A14" s="6">
        <v>7</v>
      </c>
      <c r="B14" s="120" t="s">
        <v>83</v>
      </c>
      <c r="C14" s="120"/>
      <c r="D14" s="120"/>
      <c r="E14" s="120"/>
    </row>
    <row r="15" spans="1:5" customFormat="1" ht="16.5" customHeight="1" x14ac:dyDescent="0.25">
      <c r="A15" s="6"/>
      <c r="B15" s="42"/>
      <c r="C15" s="42"/>
      <c r="D15" s="42"/>
      <c r="E15" s="42"/>
    </row>
    <row r="16" spans="1:5" customFormat="1" ht="31.5" customHeight="1" x14ac:dyDescent="0.25">
      <c r="A16" s="6">
        <v>8</v>
      </c>
      <c r="B16" s="120" t="s">
        <v>84</v>
      </c>
      <c r="C16" s="120"/>
      <c r="D16" s="120"/>
      <c r="E16" s="120"/>
    </row>
    <row r="17" spans="1:5" customFormat="1" ht="14.25" customHeight="1" x14ac:dyDescent="0.25">
      <c r="A17" s="6"/>
      <c r="B17" s="42"/>
      <c r="C17" s="42"/>
      <c r="D17" s="42"/>
      <c r="E17" s="42"/>
    </row>
    <row r="18" spans="1:5" customFormat="1" ht="33" customHeight="1" x14ac:dyDescent="0.25">
      <c r="A18" s="6">
        <v>9</v>
      </c>
      <c r="B18" s="120" t="s">
        <v>85</v>
      </c>
      <c r="C18" s="120"/>
      <c r="D18" s="120"/>
      <c r="E18" s="120"/>
    </row>
    <row r="19" spans="1:5" customFormat="1" x14ac:dyDescent="0.25">
      <c r="A19" s="6"/>
      <c r="B19" s="42"/>
      <c r="C19" s="42"/>
      <c r="D19" s="42"/>
      <c r="E19" s="42"/>
    </row>
    <row r="20" spans="1:5" customFormat="1" ht="30.75" customHeight="1" x14ac:dyDescent="0.25">
      <c r="A20" s="6">
        <v>10</v>
      </c>
      <c r="B20" s="120" t="s">
        <v>86</v>
      </c>
      <c r="C20" s="120"/>
      <c r="D20" s="120"/>
      <c r="E20" s="120"/>
    </row>
    <row r="21" spans="1:5" customFormat="1" ht="15" customHeight="1" x14ac:dyDescent="0.25">
      <c r="A21" s="6"/>
      <c r="B21" s="42"/>
      <c r="C21" s="42"/>
      <c r="D21" s="42"/>
      <c r="E21" s="42"/>
    </row>
    <row r="22" spans="1:5" customFormat="1" ht="33" customHeight="1" x14ac:dyDescent="0.25">
      <c r="A22" s="6">
        <v>11</v>
      </c>
      <c r="B22" s="120" t="s">
        <v>34</v>
      </c>
      <c r="C22" s="120"/>
      <c r="D22" s="120"/>
      <c r="E22" s="120"/>
    </row>
    <row r="23" spans="1:5" customFormat="1" ht="14.25" customHeight="1" x14ac:dyDescent="0.25">
      <c r="A23" s="6"/>
      <c r="B23" s="42"/>
      <c r="C23" s="42"/>
      <c r="D23" s="42"/>
      <c r="E23" s="42"/>
    </row>
    <row r="24" spans="1:5" customFormat="1" ht="61.5" customHeight="1" x14ac:dyDescent="0.25">
      <c r="A24" s="6">
        <v>12</v>
      </c>
      <c r="B24" s="120" t="s">
        <v>35</v>
      </c>
      <c r="C24" s="120"/>
      <c r="D24" s="120"/>
      <c r="E24" s="120"/>
    </row>
    <row r="25" spans="1:5" customFormat="1" x14ac:dyDescent="0.25">
      <c r="A25" s="6"/>
      <c r="B25" s="42"/>
      <c r="C25" s="42"/>
      <c r="D25" s="42"/>
      <c r="E25" s="42"/>
    </row>
    <row r="26" spans="1:5" customFormat="1" x14ac:dyDescent="0.25">
      <c r="A26" s="6">
        <v>13</v>
      </c>
      <c r="B26" s="120" t="s">
        <v>50</v>
      </c>
      <c r="C26" s="120"/>
      <c r="D26" s="120"/>
      <c r="E26" s="120"/>
    </row>
    <row r="27" spans="1:5" customFormat="1" x14ac:dyDescent="0.25">
      <c r="A27" s="6"/>
      <c r="B27" s="14" t="s">
        <v>11</v>
      </c>
      <c r="C27" s="141" t="s">
        <v>36</v>
      </c>
      <c r="D27" s="141"/>
      <c r="E27" s="141"/>
    </row>
    <row r="28" spans="1:5" customFormat="1" x14ac:dyDescent="0.25">
      <c r="A28" s="6"/>
      <c r="B28" s="14" t="s">
        <v>37</v>
      </c>
      <c r="C28" s="141" t="s">
        <v>44</v>
      </c>
      <c r="D28" s="141"/>
      <c r="E28" s="141"/>
    </row>
    <row r="29" spans="1:5" customFormat="1" x14ac:dyDescent="0.25">
      <c r="A29" s="6"/>
      <c r="B29" s="14" t="s">
        <v>38</v>
      </c>
      <c r="C29" s="141" t="s">
        <v>45</v>
      </c>
      <c r="D29" s="141"/>
      <c r="E29" s="141"/>
    </row>
    <row r="30" spans="1:5" customFormat="1" x14ac:dyDescent="0.25">
      <c r="A30" s="6"/>
      <c r="B30" s="14" t="s">
        <v>39</v>
      </c>
      <c r="C30" s="141" t="s">
        <v>48</v>
      </c>
      <c r="D30" s="141"/>
      <c r="E30" s="141"/>
    </row>
    <row r="31" spans="1:5" customFormat="1" x14ac:dyDescent="0.25">
      <c r="A31" s="6"/>
      <c r="B31" s="14" t="s">
        <v>13</v>
      </c>
      <c r="C31" s="141" t="s">
        <v>46</v>
      </c>
      <c r="D31" s="141"/>
      <c r="E31" s="141"/>
    </row>
    <row r="32" spans="1:5" customFormat="1" x14ac:dyDescent="0.25">
      <c r="A32" s="6"/>
      <c r="B32" s="14" t="s">
        <v>12</v>
      </c>
      <c r="C32" s="141" t="s">
        <v>40</v>
      </c>
      <c r="D32" s="141"/>
      <c r="E32" s="141"/>
    </row>
    <row r="33" spans="1:5" customFormat="1" x14ac:dyDescent="0.25">
      <c r="A33" s="6"/>
      <c r="B33" s="14" t="s">
        <v>41</v>
      </c>
      <c r="C33" s="141" t="s">
        <v>42</v>
      </c>
      <c r="D33" s="141"/>
      <c r="E33" s="141"/>
    </row>
    <row r="34" spans="1:5" customFormat="1" x14ac:dyDescent="0.25">
      <c r="A34" s="6"/>
      <c r="B34" s="14" t="s">
        <v>43</v>
      </c>
      <c r="C34" s="141" t="s">
        <v>47</v>
      </c>
      <c r="D34" s="141"/>
      <c r="E34" s="141"/>
    </row>
    <row r="35" spans="1:5" customFormat="1" x14ac:dyDescent="0.25">
      <c r="A35" s="6"/>
      <c r="B35" s="14"/>
      <c r="C35" s="44"/>
      <c r="D35" s="44"/>
      <c r="E35" s="44"/>
    </row>
    <row r="36" spans="1:5" customFormat="1" ht="94.5" customHeight="1" x14ac:dyDescent="0.25">
      <c r="A36" s="6">
        <v>14</v>
      </c>
      <c r="B36" s="142" t="s">
        <v>49</v>
      </c>
      <c r="C36" s="142"/>
      <c r="D36" s="142"/>
      <c r="E36" s="142"/>
    </row>
    <row r="37" spans="1:5" customFormat="1" ht="14.25" customHeight="1" x14ac:dyDescent="0.25">
      <c r="A37" s="6"/>
      <c r="B37" s="43"/>
      <c r="C37" s="43"/>
      <c r="D37" s="43"/>
      <c r="E37" s="43"/>
    </row>
    <row r="38" spans="1:5" customFormat="1" x14ac:dyDescent="0.25">
      <c r="A38" s="6"/>
      <c r="B38" s="7"/>
    </row>
    <row r="39" spans="1:5" customFormat="1" x14ac:dyDescent="0.25">
      <c r="A39" s="143" t="s">
        <v>51</v>
      </c>
      <c r="B39" s="143"/>
      <c r="C39" s="143"/>
      <c r="D39" s="143"/>
      <c r="E39" s="143"/>
    </row>
  </sheetData>
  <sheetProtection password="EDC4" sheet="1" objects="1" scenarios="1"/>
  <mergeCells count="24">
    <mergeCell ref="C32:E32"/>
    <mergeCell ref="C33:E33"/>
    <mergeCell ref="C34:E34"/>
    <mergeCell ref="B36:E36"/>
    <mergeCell ref="A39:E39"/>
    <mergeCell ref="C27:E27"/>
    <mergeCell ref="C28:E28"/>
    <mergeCell ref="C29:E29"/>
    <mergeCell ref="C30:E30"/>
    <mergeCell ref="C31:E31"/>
    <mergeCell ref="B8:E8"/>
    <mergeCell ref="B12:E12"/>
    <mergeCell ref="B14:E14"/>
    <mergeCell ref="B16:E16"/>
    <mergeCell ref="B1:E1"/>
    <mergeCell ref="B2:E2"/>
    <mergeCell ref="B4:E4"/>
    <mergeCell ref="B6:E6"/>
    <mergeCell ref="B10:E10"/>
    <mergeCell ref="B18:E18"/>
    <mergeCell ref="B20:E20"/>
    <mergeCell ref="B22:E22"/>
    <mergeCell ref="B24:E24"/>
    <mergeCell ref="B26:E26"/>
  </mergeCells>
  <pageMargins left="0.7" right="0.7" top="0.75" bottom="0.75" header="0.3" footer="0.3"/>
  <pageSetup scale="86" orientation="portrait" horizontalDpi="1200" verticalDpi="1200" r:id="rId1"/>
  <headerFooter>
    <oddHeader>&amp;L&amp;"-,Bold"&amp;12Federal Funds Ledger Notes&amp;RPrinted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Federal Funds Transactions</vt:lpstr>
      <vt:lpstr>Regional Loans and Transfers</vt:lpstr>
      <vt:lpstr>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Troy Keener</cp:lastModifiedBy>
  <cp:lastPrinted>2013-11-14T17:40:57Z</cp:lastPrinted>
  <dcterms:created xsi:type="dcterms:W3CDTF">2013-05-11T20:19:37Z</dcterms:created>
  <dcterms:modified xsi:type="dcterms:W3CDTF">2013-11-25T15:07:21Z</dcterms:modified>
</cp:coreProperties>
</file>