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75" activeTab="0"/>
  </bookViews>
  <sheets>
    <sheet name="ADOT Short Term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<sst xmlns="http://schemas.openxmlformats.org/spreadsheetml/2006/main" count="22" uniqueCount="21">
  <si>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PROJECT DATA</t>
  </si>
  <si>
    <t>% TRUCKS=</t>
  </si>
  <si>
    <t>AVG USER WAGE=</t>
  </si>
  <si>
    <t># OF LANES OPEN (CONSTR)=</t>
  </si>
  <si>
    <t>SPEED LIMIT (CONSTR)=</t>
  </si>
  <si>
    <t>LENGTH (CONSTR)=</t>
  </si>
  <si>
    <t># OF LANES OPEN (NEW)=</t>
  </si>
  <si>
    <t>SPEED LIMIT (NEW)=</t>
  </si>
  <si>
    <t>LENGTH (NEW)=</t>
  </si>
  <si>
    <t>CONSIDER OTHER IMPACTS(YES/N0)=</t>
  </si>
  <si>
    <t>ADD. TIME  TO TRAVEL THRU (HRS)=</t>
  </si>
  <si>
    <t>ONE DIRECTIONAL TRAFFIC (YES/NO)=</t>
  </si>
  <si>
    <t>(ADT-7,000)/13,000   (CONSTR)=</t>
  </si>
  <si>
    <t>(ADT-7,000)/13,000   (NEW)=</t>
  </si>
  <si>
    <t>HOURLY VOLUME =</t>
  </si>
  <si>
    <t>No</t>
  </si>
  <si>
    <t>Full SB Closure</t>
  </si>
  <si>
    <t>Open by 5 AM on Monday</t>
  </si>
  <si>
    <t>RUC PER HOUR=</t>
  </si>
  <si>
    <t>RUC PER 15 MINUTES=</t>
  </si>
  <si>
    <t>Computation OF Road User Cost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</si>
</sst>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9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1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E9" sqref="E9"/>
    </sheetView>
  </sheetViews>
  <sheetFormatPr defaultColWidth="9.140625" defaultRowHeight="12.75" customHeight="1"/>
  <cols>
    <col min="1" max="1" width="45.421875" style="4" customWidth="1"/>
    <col min="2" max="2" width="29.28125" style="5" customWidth="1"/>
    <col min="3" max="16384" width="9.140625" style="3" customWidth="1"/>
  </cols>
  <sheetData>
    <row r="1" spans="1:2" ht="41.25" customHeight="1">
      <c r="A1" s="21" t="s">
        <v>20</v>
      </c>
      <c r="B1" s="2"/>
    </row>
    <row r="2" spans="1:2" ht="12.75" customHeight="1">
      <c r="A2" s="1"/>
      <c r="B2" s="3"/>
    </row>
    <row r="3" spans="1:2" ht="21" customHeight="1">
      <c r="A3" s="20" t="s">
        <v>0</v>
      </c>
      <c r="B3" s="10" t="s">
        <v>16</v>
      </c>
    </row>
    <row r="4" spans="1:2" s="7" customFormat="1" ht="21" customHeight="1">
      <c r="A4" s="20"/>
      <c r="B4" s="10" t="s">
        <v>17</v>
      </c>
    </row>
    <row r="5" spans="1:2" s="5" customFormat="1" ht="21" customHeight="1">
      <c r="A5" s="11" t="s">
        <v>14</v>
      </c>
      <c r="B5" s="12">
        <v>2853</v>
      </c>
    </row>
    <row r="6" spans="1:2" s="5" customFormat="1" ht="21" customHeight="1">
      <c r="A6" s="11" t="s">
        <v>1</v>
      </c>
      <c r="B6" s="13">
        <v>0.15</v>
      </c>
    </row>
    <row r="7" spans="1:2" s="5" customFormat="1" ht="21" customHeight="1">
      <c r="A7" s="11" t="s">
        <v>2</v>
      </c>
      <c r="B7" s="14">
        <f>IF(B5=0," ",((1-B6)*19.32)+(B6*36.04))</f>
        <v>21.828</v>
      </c>
    </row>
    <row r="8" spans="1:2" s="5" customFormat="1" ht="21" customHeight="1">
      <c r="A8" s="11" t="s">
        <v>3</v>
      </c>
      <c r="B8" s="15">
        <v>1.5</v>
      </c>
    </row>
    <row r="9" spans="1:2" s="5" customFormat="1" ht="21" customHeight="1">
      <c r="A9" s="11" t="s">
        <v>4</v>
      </c>
      <c r="B9" s="15">
        <v>35</v>
      </c>
    </row>
    <row r="10" spans="1:2" s="5" customFormat="1" ht="21" customHeight="1">
      <c r="A10" s="11" t="s">
        <v>5</v>
      </c>
      <c r="B10" s="15">
        <v>5.3</v>
      </c>
    </row>
    <row r="11" spans="1:2" s="5" customFormat="1" ht="21" customHeight="1">
      <c r="A11" s="11" t="s">
        <v>6</v>
      </c>
      <c r="B11" s="15">
        <v>3</v>
      </c>
    </row>
    <row r="12" spans="1:2" s="5" customFormat="1" ht="21" customHeight="1">
      <c r="A12" s="11" t="s">
        <v>7</v>
      </c>
      <c r="B12" s="15">
        <v>65</v>
      </c>
    </row>
    <row r="13" spans="1:2" s="5" customFormat="1" ht="21" customHeight="1">
      <c r="A13" s="11" t="s">
        <v>8</v>
      </c>
      <c r="B13" s="15">
        <v>2.6</v>
      </c>
    </row>
    <row r="14" spans="1:2" s="5" customFormat="1" ht="21" customHeight="1">
      <c r="A14" s="11" t="s">
        <v>9</v>
      </c>
      <c r="B14" s="15" t="s">
        <v>15</v>
      </c>
    </row>
    <row r="15" spans="1:2" s="5" customFormat="1" ht="21" customHeight="1">
      <c r="A15" s="11" t="s">
        <v>11</v>
      </c>
      <c r="B15" s="15" t="s">
        <v>15</v>
      </c>
    </row>
    <row r="16" spans="1:2" s="5" customFormat="1" ht="21" customHeight="1">
      <c r="A16" s="11" t="s">
        <v>12</v>
      </c>
      <c r="B16" s="16">
        <f>IF(B5=0," ",IF(((B5*24/B8)-7000)/13000&lt;0,0,((B5*24/B8)-7000)/13000))</f>
        <v>2.972923076923077</v>
      </c>
    </row>
    <row r="17" spans="1:2" s="5" customFormat="1" ht="21" customHeight="1">
      <c r="A17" s="11" t="s">
        <v>13</v>
      </c>
      <c r="B17" s="16">
        <f>IF(B8=0," ",IF(((B5*24/B11)-7000)/13000&lt;0,0,((B5*24/B11)-7000)/13000))</f>
        <v>1.2172307692307693</v>
      </c>
    </row>
    <row r="18" spans="1:2" s="5" customFormat="1" ht="21" customHeight="1">
      <c r="A18" s="11" t="s">
        <v>10</v>
      </c>
      <c r="B18" s="16">
        <f>IF(B8=0," ",IF(B15="YES",2*((B10/B9*(1+B16))-(B13/B12*(1+B17))),(B10/B9*(1+B16))-(B13/B12*(1+B17))))</f>
        <v>0.5129248351648351</v>
      </c>
    </row>
    <row r="19" spans="1:2" s="5" customFormat="1" ht="21" customHeight="1">
      <c r="A19" s="17"/>
      <c r="B19" s="18">
        <f>IF(B8=0," ",B5*B18*B7)</f>
        <v>31942.53978054329</v>
      </c>
    </row>
    <row r="20" spans="1:2" s="5" customFormat="1" ht="21" customHeight="1">
      <c r="A20" s="17" t="s">
        <v>18</v>
      </c>
      <c r="B20" s="19">
        <f>IF(B14="YES",1.2*B19,B19)</f>
        <v>31942.53978054329</v>
      </c>
    </row>
    <row r="21" spans="1:2" s="5" customFormat="1" ht="21" customHeight="1">
      <c r="A21" s="17" t="s">
        <v>19</v>
      </c>
      <c r="B21" s="19">
        <f>B20/4</f>
        <v>7985.634945135823</v>
      </c>
    </row>
    <row r="22" spans="1:2" s="8" customFormat="1" ht="12.75" customHeight="1">
      <c r="A22" s="6"/>
      <c r="B22" s="9"/>
    </row>
  </sheetData>
  <sheetProtection selectLockedCells="1"/>
  <mergeCells count="1">
    <mergeCell ref="A3:A4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Pedram Shafieian</cp:lastModifiedBy>
  <dcterms:created xsi:type="dcterms:W3CDTF">1999-11-02T20:15:20Z</dcterms:created>
  <dcterms:modified xsi:type="dcterms:W3CDTF">2019-07-08T20:40:57Z</dcterms:modified>
  <cp:category/>
  <cp:version/>
  <cp:contentType/>
  <cp:contentStatus/>
</cp:coreProperties>
</file>