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DOT Cost Estimate Tool" sheetId="1" r:id="rId1"/>
  </sheets>
  <definedNames>
    <definedName name="_xlnm.Print_Area" localSheetId="0">'ADOT Cost Estimate Tool'!$A$1:$G$129</definedName>
    <definedName name="_xlnm.Print_Titles" localSheetId="0">'ADOT Cost Estimate Tool'!$5:$5</definedName>
  </definedNames>
  <calcPr fullCalcOnLoad="1"/>
</workbook>
</file>

<file path=xl/sharedStrings.xml><?xml version="1.0" encoding="utf-8"?>
<sst xmlns="http://schemas.openxmlformats.org/spreadsheetml/2006/main" count="184" uniqueCount="133">
  <si>
    <t>UNIT</t>
  </si>
  <si>
    <t>QUAN.</t>
  </si>
  <si>
    <t>STAGE 1 – SCOPING (15% Preliminary Design)</t>
  </si>
  <si>
    <t>LS</t>
  </si>
  <si>
    <t>NO ENTRY</t>
  </si>
  <si>
    <t>SUBTOTAL – PROJECT SCOPING COSTS</t>
  </si>
  <si>
    <t>STAGE V – CONSTRUCTION</t>
  </si>
  <si>
    <t>SITE ACQUISITION &amp; HARDSCAPE CONSTRUCTION</t>
  </si>
  <si>
    <t>RIGHT-OF-WAY ACQUISITION (if necessary)</t>
  </si>
  <si>
    <t>DEMOLITION</t>
  </si>
  <si>
    <t>CY</t>
  </si>
  <si>
    <t>SFF</t>
  </si>
  <si>
    <t>EARTHWORK</t>
  </si>
  <si>
    <t>CURB &amp; GUTTER</t>
  </si>
  <si>
    <t>LF</t>
  </si>
  <si>
    <t>AGGREGATE BASE</t>
  </si>
  <si>
    <t>PATHWAY OR SIDEWALK MATERIALS</t>
  </si>
  <si>
    <t xml:space="preserve">   Concrete</t>
  </si>
  <si>
    <t xml:space="preserve">   Colored Concrete</t>
  </si>
  <si>
    <t xml:space="preserve">   Stamped Color Concrete</t>
  </si>
  <si>
    <t xml:space="preserve">   Precast Concrete Pavers</t>
  </si>
  <si>
    <t>SF</t>
  </si>
  <si>
    <t>CROSSWALK ENHANCEMENT</t>
  </si>
  <si>
    <t xml:space="preserve">   Concrete Pavers</t>
  </si>
  <si>
    <t xml:space="preserve">   Stamped Asphalt</t>
  </si>
  <si>
    <t xml:space="preserve">   Stamped Concrete</t>
  </si>
  <si>
    <t xml:space="preserve">   Integral Color Concrete</t>
  </si>
  <si>
    <t>PEDESTRIAN ADA RAMP</t>
  </si>
  <si>
    <t>CULVERT EXTENSIONS</t>
  </si>
  <si>
    <t>Each</t>
  </si>
  <si>
    <t>HANDRAIL</t>
  </si>
  <si>
    <t xml:space="preserve">   Standard</t>
  </si>
  <si>
    <t xml:space="preserve">   Decorative</t>
  </si>
  <si>
    <t>LANDSCAPING &amp; IRRIGATION ITEMS</t>
  </si>
  <si>
    <t>MULCH</t>
  </si>
  <si>
    <t xml:space="preserve">   Decomposed Granite</t>
  </si>
  <si>
    <t xml:space="preserve">   Organic</t>
  </si>
  <si>
    <t>TOPSOIL</t>
  </si>
  <si>
    <t>SEEDING</t>
  </si>
  <si>
    <t>Acre</t>
  </si>
  <si>
    <t>TURF SOD</t>
  </si>
  <si>
    <t>SY</t>
  </si>
  <si>
    <t>BOULDERS</t>
  </si>
  <si>
    <t>IRRIGATION SYSTEM</t>
  </si>
  <si>
    <t xml:space="preserve">    Drip</t>
  </si>
  <si>
    <t xml:space="preserve">    Turf</t>
  </si>
  <si>
    <t>SLEEVING FOR IRRIGATION SYSTEM</t>
  </si>
  <si>
    <t xml:space="preserve">    Directional Bore</t>
  </si>
  <si>
    <t xml:space="preserve">    Cut and Patch</t>
  </si>
  <si>
    <t>LANDSCAPE HEADER CURB</t>
  </si>
  <si>
    <t>SUBTOTAL – LANDSCAPING &amp; IRRIGATION ITEMS</t>
  </si>
  <si>
    <t>SITE FURNISHINGS</t>
  </si>
  <si>
    <t>BENCHES</t>
  </si>
  <si>
    <t>SEATWALLS</t>
  </si>
  <si>
    <t>BIKE RACKS</t>
  </si>
  <si>
    <t>TRASH RECEPTACLES</t>
  </si>
  <si>
    <t>DRINKING FOUNTAINS</t>
  </si>
  <si>
    <t>TREE GRATES</t>
  </si>
  <si>
    <t>SUBTOTAL – SITE FURNISHINGS</t>
  </si>
  <si>
    <t>MOBILIZATION AND ADMINISTRATION COSTS</t>
  </si>
  <si>
    <t>TRAFFIC CONTROL (0-8% of construction cost)</t>
  </si>
  <si>
    <t>SUBTOTAL – MOBILIZATION &amp; ADMINISTRATION COSTS</t>
  </si>
  <si>
    <t>TREES (5 GALLON SIZE)</t>
  </si>
  <si>
    <t>SHRUBS (5 GALLON SIZE)</t>
  </si>
  <si>
    <t>SHRUBS (1 GALLON SIZE)</t>
  </si>
  <si>
    <t>CACTUS (5 GALLON SIZE)</t>
  </si>
  <si>
    <t>TREES (15 GALLON SIZE)</t>
  </si>
  <si>
    <t>CONTRACTOR MOBILIZATION (Typically 8% of construction cost)</t>
  </si>
  <si>
    <t>CONSTRUCTION SURVEY &amp; LAYOUT (Typically 1% of construction cost)</t>
  </si>
  <si>
    <t>CONSTRUCTION CONTINGENCIES (Typically 5% of construction cost)</t>
  </si>
  <si>
    <t>CONSTRUCTION ADMINISTRATION  (Averaging 18% of construction cost)</t>
  </si>
  <si>
    <t>SCOPING DOCUMENT
(Scoping Letter, Project Assessment or DCR)</t>
  </si>
  <si>
    <t>ENVIRONMENTAL DETERMINATION
(Including technical supporting documents)</t>
  </si>
  <si>
    <t>PS&amp;E’s - Plans, Special Provisions, Cost Estimates &amp; Schedules (10%-20% of construction cost.)
(Shall be refunded if project is not constructed)</t>
  </si>
  <si>
    <t>SITE PREPARATION
(Clearing and grubbing, plant salvage)</t>
  </si>
  <si>
    <t>RETAINING WALL
(Concrete; SF of face above the footing)</t>
  </si>
  <si>
    <t>PEDESTRIAN LIGHTING
(Includes conduit and trenching) Street lighting is not eligible for federal reimbursement.</t>
  </si>
  <si>
    <t>TREES
(Above 15 gallon in size as required per local code or special design requirements)</t>
  </si>
  <si>
    <t>LANDSCAPE ESTABLISHMENT
(Typically 4.5% of the cost of landscaping)</t>
  </si>
  <si>
    <t>SPONSOR MATCHING FUNDS @ 5.7%</t>
  </si>
  <si>
    <t xml:space="preserve">   General Excavation</t>
  </si>
  <si>
    <t xml:space="preserve">   Drainage Excavation</t>
  </si>
  <si>
    <t xml:space="preserve">   Structural Excavation</t>
  </si>
  <si>
    <t xml:space="preserve">   Structural Backfill</t>
  </si>
  <si>
    <t xml:space="preserve">   Borrow (In Place)</t>
  </si>
  <si>
    <t xml:space="preserve">   Sawcut</t>
  </si>
  <si>
    <t xml:space="preserve">   Remove Structures and Obstructions</t>
  </si>
  <si>
    <t xml:space="preserve">   Remove Concrete Sidewalks, Slabs</t>
  </si>
  <si>
    <t xml:space="preserve">   Remove Structural Concrete</t>
  </si>
  <si>
    <t xml:space="preserve">   Remove Asphaltic Concrete Pavement</t>
  </si>
  <si>
    <t xml:space="preserve">   Remove Fencing</t>
  </si>
  <si>
    <t>SIGNAGE (Standard Traffic Control)</t>
  </si>
  <si>
    <t>ADOT REVIEW FEES (Cannot be applied to the federal participation or the local match. On local Certification Acceptance or Self-administration projects, change to $3,000)</t>
  </si>
  <si>
    <t>UNIT
PRICE</t>
  </si>
  <si>
    <t>TOTAL</t>
  </si>
  <si>
    <t>ITEM DESCRIPTION</t>
  </si>
  <si>
    <t xml:space="preserve">   Asphaltic Concrete</t>
  </si>
  <si>
    <t>Ton</t>
  </si>
  <si>
    <t>SUMMARY OF FEDERAL AND LOCAL FUNDS</t>
  </si>
  <si>
    <t>BOX A</t>
  </si>
  <si>
    <t>BOX B</t>
  </si>
  <si>
    <t>BOX C</t>
  </si>
  <si>
    <t>BOX D</t>
  </si>
  <si>
    <t>BOX E</t>
  </si>
  <si>
    <r>
      <t xml:space="preserve">SITE TOPOGRAPHIC SURVEY (2%-5% of constr. cost) </t>
    </r>
    <r>
      <rPr>
        <b/>
        <i/>
        <sz val="8"/>
        <color indexed="10"/>
        <rFont val="Arial"/>
        <family val="2"/>
      </rPr>
      <t>(Enter $0 in Unit Price column if none required)</t>
    </r>
  </si>
  <si>
    <r>
      <t xml:space="preserve">HAZARDOUS MATERIALS ASSESSMENT Including heavy metals &amp; asbestos (If an assessment is necessary, anticipate $1,500. </t>
    </r>
    <r>
      <rPr>
        <b/>
        <i/>
        <sz val="8"/>
        <color indexed="10"/>
        <rFont val="Arial"/>
        <family val="2"/>
      </rPr>
      <t xml:space="preserve">Enter $0 in Unit Price column if none required) </t>
    </r>
  </si>
  <si>
    <r>
      <t xml:space="preserve">STAGES II, III, IV - DESIGN
</t>
    </r>
    <r>
      <rPr>
        <sz val="10"/>
        <rFont val="Arial"/>
        <family val="2"/>
      </rPr>
      <t>(30%, 60%, 95%-100% Design)</t>
    </r>
  </si>
  <si>
    <r>
      <t xml:space="preserve">DESIGN COSTS
</t>
    </r>
    <r>
      <rPr>
        <sz val="10"/>
        <rFont val="Arial"/>
        <family val="2"/>
      </rPr>
      <t>Note: The use of federal funds for design is optional and subject to authorization. Design should not go beyond Stage II (30%) without environmental approval.</t>
    </r>
  </si>
  <si>
    <r>
      <t xml:space="preserve">GEOTECHNICAL INVESTIGATION (If a report is necessary, anticipate 5% of construction cost) Includes testing, Geotech Report, Materials &amp; Pavement Design Report) </t>
    </r>
    <r>
      <rPr>
        <b/>
        <i/>
        <sz val="8"/>
        <color indexed="10"/>
        <rFont val="Arial"/>
        <family val="2"/>
      </rPr>
      <t xml:space="preserve">Enter $0 in Unit Price column if none required. </t>
    </r>
  </si>
  <si>
    <r>
      <t xml:space="preserve">DRAINAGE REPORT (If a report is necessary, anticipate 5% of construction cost) </t>
    </r>
    <r>
      <rPr>
        <b/>
        <i/>
        <sz val="8"/>
        <color indexed="10"/>
        <rFont val="Arial"/>
        <family val="2"/>
      </rPr>
      <t xml:space="preserve">Enter $0 in Unit Price column if none required) </t>
    </r>
  </si>
  <si>
    <r>
      <t xml:space="preserve">STORM WATER POLLUTION PREVENTION PLAN
(Required if there is over 1 acre of total disturbance, 1% of construction cost) </t>
    </r>
    <r>
      <rPr>
        <b/>
        <i/>
        <sz val="8"/>
        <color indexed="10"/>
        <rFont val="Arial"/>
        <family val="2"/>
      </rPr>
      <t>Enter $0 in Unit Price column if none required.</t>
    </r>
  </si>
  <si>
    <r>
      <t xml:space="preserve">INSTALLATION OF STORMWATER POLLUTION PREVENTION MEASURES (If over 1 acre of disturbance, 5% of constr. costs) </t>
    </r>
    <r>
      <rPr>
        <b/>
        <i/>
        <sz val="8"/>
        <color indexed="10"/>
        <rFont val="Arial"/>
        <family val="2"/>
      </rPr>
      <t>Enter $0 in Unit Price column if area of disturbance is less than one acre.</t>
    </r>
  </si>
  <si>
    <r>
      <t xml:space="preserve">HAZARDOUS MATERIALS ABATEMENT (If applicable; include heavy metals &amp; asbestos; 5% of construction cost) </t>
    </r>
    <r>
      <rPr>
        <b/>
        <i/>
        <sz val="8"/>
        <color indexed="10"/>
        <rFont val="Arial"/>
        <family val="2"/>
      </rPr>
      <t>Enter $0 in Unit Price column if none required.</t>
    </r>
  </si>
  <si>
    <r>
      <t xml:space="preserve">TOTAL STAGE V COSTS (CONSTRUCTION)
</t>
    </r>
    <r>
      <rPr>
        <sz val="10"/>
        <rFont val="Arial"/>
        <family val="2"/>
      </rPr>
      <t>(Enter this amount in Box A below.)</t>
    </r>
  </si>
  <si>
    <r>
      <t xml:space="preserve">TOTAL PROJECT COST </t>
    </r>
    <r>
      <rPr>
        <sz val="10"/>
        <rFont val="Arial"/>
        <family val="2"/>
      </rPr>
      <t xml:space="preserve">(All </t>
    </r>
    <r>
      <rPr>
        <u val="single"/>
        <sz val="10"/>
        <rFont val="Arial"/>
        <family val="2"/>
      </rPr>
      <t>subtotals</t>
    </r>
    <r>
      <rPr>
        <sz val="10"/>
        <rFont val="Arial"/>
        <family val="2"/>
      </rPr>
      <t xml:space="preserve"> + ADOT review fee)</t>
    </r>
  </si>
  <si>
    <r>
      <t xml:space="preserve">TOTAL SPONSOR </t>
    </r>
    <r>
      <rPr>
        <b/>
        <u val="single"/>
        <sz val="10"/>
        <rFont val="Arial"/>
        <family val="2"/>
      </rPr>
      <t>ADDITIONAL FUNDS</t>
    </r>
    <r>
      <rPr>
        <b/>
        <sz val="8"/>
        <rFont val="Arial"/>
        <family val="2"/>
      </rPr>
      <t xml:space="preserve"> (OVERMATCH). </t>
    </r>
    <r>
      <rPr>
        <sz val="8"/>
        <rFont val="Arial"/>
        <family val="2"/>
      </rPr>
      <t>Enter the amount in Box A in excess, if any, of $530,223 for local projects or $1,060,445 for state projects.</t>
    </r>
  </si>
  <si>
    <r>
      <t>TOTAL SPONSOR FUNDS</t>
    </r>
    <r>
      <rPr>
        <b/>
        <sz val="8"/>
        <rFont val="Arial"/>
        <family val="2"/>
      </rPr>
      <t xml:space="preserve"> (Sum of Box C and Box D).</t>
    </r>
  </si>
  <si>
    <t>Estimated Project Costs</t>
  </si>
  <si>
    <r>
      <t xml:space="preserve">INSTRUCTIONS:  </t>
    </r>
    <r>
      <rPr>
        <sz val="10"/>
        <rFont val="Arial"/>
        <family val="2"/>
      </rPr>
      <t>List all items necessary to develop and construct your project.  The applicant is responsible for verifying all costs and their accuracy.  Construction cost overruns will be the responsibility of the sponsoring agency.</t>
    </r>
  </si>
  <si>
    <t>Enter values into GREEN CELLS.</t>
  </si>
  <si>
    <t>The program will automatically calculate the Totals and Federal Share at 94.3%</t>
  </si>
  <si>
    <r>
      <t xml:space="preserve">SCOPING COSTS 
</t>
    </r>
    <r>
      <rPr>
        <sz val="10"/>
        <rFont val="Arial"/>
        <family val="2"/>
      </rPr>
      <t>Costs cannot be applied toward the federal participation or local match</t>
    </r>
  </si>
  <si>
    <r>
      <t>SUBTOTAL – PROJECT DESIGN COSTS</t>
    </r>
    <r>
      <rPr>
        <b/>
        <sz val="8"/>
        <rFont val="Arial"/>
        <family val="2"/>
      </rPr>
      <t xml:space="preserve">
</t>
    </r>
    <r>
      <rPr>
        <sz val="8"/>
        <rFont val="Arial"/>
        <family val="2"/>
      </rPr>
      <t>Federal Funds for design are calculated at 94.3% of the total design cost. If requesting less than 94.3% Federal Funds for design, enter new total or 0 in the Federal column.</t>
    </r>
  </si>
  <si>
    <t xml:space="preserve">UTILITY RELOCATION (If necessary) Only the cost of utilities needing relocation as a direct result of the enhancement project are eligible for federal reimbursement. Because of the costs involved, the undergrounding of overhead utilities is not eligible </t>
  </si>
  <si>
    <r>
      <t xml:space="preserve">OTHER CONSTRUCTION ITEMS  </t>
    </r>
    <r>
      <rPr>
        <sz val="10"/>
        <rFont val="Arial"/>
        <family val="2"/>
      </rPr>
      <t>(List line items)</t>
    </r>
  </si>
  <si>
    <r>
      <t>LOCAL PROJECTS:</t>
    </r>
    <r>
      <rPr>
        <sz val="10"/>
        <rFont val="Arial"/>
        <family val="2"/>
      </rPr>
      <t xml:space="preserve">  Please note that the Stage I Costs shown below are to be funded by the sponsoring agency and are not eligible for Federal Reimbursement. </t>
    </r>
  </si>
  <si>
    <t>SUBTOTAL - SITE ACQUISITION &amp; HARDSCAPE CONSTRUCTION</t>
  </si>
  <si>
    <r>
      <t xml:space="preserve">TOTAL </t>
    </r>
    <r>
      <rPr>
        <b/>
        <u val="single"/>
        <sz val="10"/>
        <rFont val="Arial"/>
        <family val="2"/>
      </rPr>
      <t>FEDERAL FUNDS</t>
    </r>
    <r>
      <rPr>
        <b/>
        <sz val="8"/>
        <rFont val="Arial"/>
        <family val="2"/>
      </rPr>
      <t xml:space="preserve"> CAPPED @ 94.3% (.943 x amount shown in Box A above).
</t>
    </r>
    <r>
      <rPr>
        <sz val="8"/>
        <color indexed="10"/>
        <rFont val="Arial"/>
        <family val="2"/>
      </rPr>
      <t xml:space="preserve">Note: For local projects, the maximum federal funds that can be requested is $500,000 ($1,000,000 for state projects). </t>
    </r>
  </si>
  <si>
    <r>
      <t xml:space="preserve">TOTAL SPONSOR </t>
    </r>
    <r>
      <rPr>
        <b/>
        <u val="single"/>
        <sz val="10"/>
        <rFont val="Arial"/>
        <family val="2"/>
      </rPr>
      <t>MATCHING FUNDS</t>
    </r>
    <r>
      <rPr>
        <b/>
        <sz val="8"/>
        <rFont val="Arial"/>
        <family val="2"/>
      </rPr>
      <t xml:space="preserve"> (.057 x cost shown in Box A above).                               </t>
    </r>
    <r>
      <rPr>
        <sz val="8"/>
        <color indexed="10"/>
        <rFont val="Arial"/>
        <family val="2"/>
      </rPr>
      <t xml:space="preserve">Note: The maximum amount that should be shown on this line is $30,223 for local projects ($60,445 for state projects). </t>
    </r>
  </si>
  <si>
    <t>SUBTOTAL - OTHER CONSTRUCTION LINE ITEMS</t>
  </si>
  <si>
    <r>
      <t xml:space="preserve">TOTAL </t>
    </r>
    <r>
      <rPr>
        <b/>
        <sz val="10"/>
        <rFont val="Arial"/>
        <family val="2"/>
      </rPr>
      <t>STAGE V COSTS</t>
    </r>
    <r>
      <rPr>
        <b/>
        <sz val="8"/>
        <rFont val="Arial"/>
        <family val="2"/>
      </rPr>
      <t xml:space="preserve"> (CONSTRUCTION) FROM THE ESTIMATE ABOVE, AND </t>
    </r>
    <r>
      <rPr>
        <b/>
        <sz val="10"/>
        <rFont val="Arial"/>
        <family val="2"/>
      </rPr>
      <t>DESIGN COSTS</t>
    </r>
    <r>
      <rPr>
        <b/>
        <sz val="8"/>
        <rFont val="Arial"/>
        <family val="2"/>
      </rPr>
      <t xml:space="preserve"> IF REQUESTING FEDERAL FUNDS FOR DESIGN.
</t>
    </r>
    <r>
      <rPr>
        <sz val="8"/>
        <rFont val="Arial"/>
        <family val="2"/>
      </rPr>
      <t>Include design costs (Stages II thru IV) if federal funds are requested for design as shown under Design Costs in the federal column above.</t>
    </r>
  </si>
  <si>
    <t xml:space="preserve">   Polymer or Resin Stabilized Surface</t>
  </si>
  <si>
    <t>FEDERAL FUNDS @ 94.3%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</si>
</sst>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000_);_(&quot;$&quot;* \(#,##0.000\);_(&quot;$&quot;* &quot;-&quot;???_);_(@_)"/>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b/>
      <sz val="8"/>
      <name val="Arial"/>
      <family val="2"/>
    </font>
    <font>
      <b/>
      <sz val="10"/>
      <name val="Arial"/>
      <family val="2"/>
    </font>
    <font>
      <b/>
      <i/>
      <sz val="8"/>
      <color indexed="10"/>
      <name val="Arial"/>
      <family val="2"/>
    </font>
    <font>
      <sz val="8"/>
      <name val="Arial"/>
      <family val="2"/>
    </font>
    <font>
      <b/>
      <sz val="10"/>
      <color indexed="23"/>
      <name val="Arial"/>
      <family val="2"/>
    </font>
    <font>
      <sz val="10"/>
      <color indexed="23"/>
      <name val="Arial"/>
      <family val="2"/>
    </font>
    <font>
      <u val="single"/>
      <sz val="10"/>
      <name val="Arial"/>
      <family val="2"/>
    </font>
    <font>
      <b/>
      <sz val="9"/>
      <name val="Arial"/>
      <family val="2"/>
    </font>
    <font>
      <b/>
      <u val="single"/>
      <sz val="10"/>
      <name val="Arial"/>
      <family val="2"/>
    </font>
    <font>
      <u val="single"/>
      <sz val="10"/>
      <color indexed="36"/>
      <name val="Arial"/>
      <family val="2"/>
    </font>
    <font>
      <u val="single"/>
      <sz val="10"/>
      <color indexed="12"/>
      <name val="Arial"/>
      <family val="2"/>
    </font>
    <font>
      <b/>
      <sz val="12"/>
      <name val="Arial"/>
      <family val="2"/>
    </font>
    <font>
      <sz val="10"/>
      <color indexed="8"/>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lightUp"/>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37" fontId="4" fillId="0" borderId="11" xfId="0" applyNumberFormat="1"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37" fontId="4" fillId="0" borderId="12" xfId="0" applyNumberFormat="1" applyFont="1" applyBorder="1" applyAlignment="1">
      <alignment horizontal="center" vertical="center" wrapText="1"/>
    </xf>
    <xf numFmtId="0" fontId="4" fillId="0" borderId="13" xfId="0" applyFont="1" applyBorder="1" applyAlignment="1">
      <alignment vertical="center" wrapText="1"/>
    </xf>
    <xf numFmtId="0" fontId="4" fillId="0" borderId="10" xfId="0" applyFont="1" applyBorder="1" applyAlignment="1">
      <alignment horizontal="center" vertical="center" wrapText="1"/>
    </xf>
    <xf numFmtId="37" fontId="4" fillId="0" borderId="10" xfId="0" applyNumberFormat="1" applyFont="1" applyBorder="1" applyAlignment="1">
      <alignment horizontal="center" vertical="center" wrapText="1"/>
    </xf>
    <xf numFmtId="0" fontId="4" fillId="0" borderId="14" xfId="0" applyFont="1" applyBorder="1" applyAlignment="1">
      <alignment horizontal="center" vertical="center" wrapText="1"/>
    </xf>
    <xf numFmtId="37" fontId="4" fillId="0" borderId="14" xfId="0" applyNumberFormat="1" applyFont="1" applyBorder="1" applyAlignment="1">
      <alignment horizontal="center" vertical="center" wrapText="1"/>
    </xf>
    <xf numFmtId="37" fontId="4" fillId="0" borderId="10" xfId="0" applyNumberFormat="1" applyFont="1" applyFill="1" applyBorder="1" applyAlignment="1">
      <alignment horizontal="center" vertical="center" wrapText="1"/>
    </xf>
    <xf numFmtId="37" fontId="4" fillId="0" borderId="12" xfId="0" applyNumberFormat="1" applyFont="1" applyFill="1" applyBorder="1" applyAlignment="1">
      <alignment horizontal="center" vertical="center" wrapText="1"/>
    </xf>
    <xf numFmtId="37" fontId="4" fillId="0" borderId="11"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37" fontId="4" fillId="0" borderId="15" xfId="0" applyNumberFormat="1" applyFont="1" applyBorder="1" applyAlignment="1">
      <alignment horizontal="center" vertical="center" wrapText="1"/>
    </xf>
    <xf numFmtId="0" fontId="4" fillId="0" borderId="16"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horizontal="center" vertical="center" wrapText="1"/>
    </xf>
    <xf numFmtId="0" fontId="4" fillId="0" borderId="12" xfId="44" applyNumberFormat="1" applyFont="1" applyBorder="1" applyAlignment="1">
      <alignment horizontal="left"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vertical="center" wrapText="1"/>
    </xf>
    <xf numFmtId="0" fontId="8" fillId="0" borderId="17" xfId="0" applyFont="1" applyBorder="1" applyAlignment="1">
      <alignment horizontal="right" vertical="center" textRotation="90"/>
    </xf>
    <xf numFmtId="37" fontId="4" fillId="0" borderId="15" xfId="0" applyNumberFormat="1" applyFont="1" applyFill="1" applyBorder="1" applyAlignment="1">
      <alignment horizontal="center" vertical="center" wrapText="1"/>
    </xf>
    <xf numFmtId="0" fontId="4" fillId="0" borderId="14" xfId="0" applyNumberFormat="1" applyFont="1" applyBorder="1" applyAlignment="1">
      <alignment vertical="center" wrapText="1"/>
    </xf>
    <xf numFmtId="0" fontId="4" fillId="0" borderId="14" xfId="0" applyNumberFormat="1" applyFont="1" applyBorder="1" applyAlignment="1">
      <alignment horizontal="center" vertical="center" wrapText="1"/>
    </xf>
    <xf numFmtId="0" fontId="8" fillId="0" borderId="12" xfId="0" applyFont="1" applyBorder="1" applyAlignment="1" applyProtection="1">
      <alignment horizontal="center" wrapText="1"/>
      <protection hidden="1" locked="0"/>
    </xf>
    <xf numFmtId="0" fontId="2" fillId="0" borderId="12" xfId="0" applyFont="1" applyBorder="1" applyAlignment="1" applyProtection="1">
      <alignment horizontal="center" wrapText="1"/>
      <protection hidden="1" locked="0"/>
    </xf>
    <xf numFmtId="37" fontId="2" fillId="0" borderId="12" xfId="0" applyNumberFormat="1" applyFont="1" applyBorder="1" applyAlignment="1" applyProtection="1">
      <alignment horizontal="center" wrapText="1"/>
      <protection hidden="1" locked="0"/>
    </xf>
    <xf numFmtId="0" fontId="2" fillId="0" borderId="18" xfId="0" applyFont="1" applyBorder="1" applyAlignment="1" applyProtection="1">
      <alignment horizontal="center" wrapText="1"/>
      <protection hidden="1" locked="0"/>
    </xf>
    <xf numFmtId="42" fontId="13" fillId="0" borderId="12" xfId="0" applyNumberFormat="1" applyFont="1" applyFill="1" applyBorder="1" applyAlignment="1">
      <alignment horizontal="right" vertical="center" wrapText="1"/>
    </xf>
    <xf numFmtId="0" fontId="0" fillId="0" borderId="0" xfId="0" applyFont="1" applyAlignment="1">
      <alignment/>
    </xf>
    <xf numFmtId="42" fontId="0" fillId="0" borderId="12" xfId="0" applyNumberFormat="1" applyFont="1" applyBorder="1" applyAlignment="1">
      <alignment horizontal="right" vertical="center" wrapText="1"/>
    </xf>
    <xf numFmtId="0" fontId="4" fillId="0" borderId="17" xfId="0" applyFont="1" applyBorder="1" applyAlignment="1">
      <alignment horizontal="center" vertical="center" wrapText="1"/>
    </xf>
    <xf numFmtId="42" fontId="2" fillId="0" borderId="12" xfId="0" applyNumberFormat="1" applyFont="1" applyBorder="1" applyAlignment="1">
      <alignment horizontal="left" vertical="center"/>
    </xf>
    <xf numFmtId="42" fontId="2" fillId="0" borderId="12" xfId="0" applyNumberFormat="1" applyFont="1" applyFill="1" applyBorder="1" applyAlignment="1">
      <alignment vertical="center"/>
    </xf>
    <xf numFmtId="42" fontId="2" fillId="0" borderId="12" xfId="0" applyNumberFormat="1" applyFont="1" applyBorder="1" applyAlignment="1">
      <alignment vertical="center"/>
    </xf>
    <xf numFmtId="42" fontId="13" fillId="0" borderId="12" xfId="0" applyNumberFormat="1" applyFont="1" applyFill="1" applyBorder="1" applyAlignment="1" applyProtection="1">
      <alignment horizontal="right" vertical="center" wrapText="1"/>
      <protection/>
    </xf>
    <xf numFmtId="37" fontId="4" fillId="33" borderId="11" xfId="0" applyNumberFormat="1" applyFont="1" applyFill="1" applyBorder="1" applyAlignment="1" applyProtection="1">
      <alignment horizontal="center" vertical="center" wrapText="1"/>
      <protection locked="0"/>
    </xf>
    <xf numFmtId="37" fontId="4" fillId="33" borderId="15" xfId="0" applyNumberFormat="1" applyFont="1" applyFill="1" applyBorder="1" applyAlignment="1" applyProtection="1">
      <alignment horizontal="center" vertical="center" wrapText="1"/>
      <protection locked="0"/>
    </xf>
    <xf numFmtId="37" fontId="4" fillId="33" borderId="10" xfId="0" applyNumberFormat="1" applyFont="1" applyFill="1" applyBorder="1" applyAlignment="1" applyProtection="1">
      <alignment horizontal="center" vertical="center" wrapText="1"/>
      <protection locked="0"/>
    </xf>
    <xf numFmtId="37" fontId="4" fillId="33" borderId="17" xfId="0" applyNumberFormat="1" applyFont="1" applyFill="1" applyBorder="1" applyAlignment="1" applyProtection="1">
      <alignment horizontal="center" vertical="center" wrapText="1"/>
      <protection locked="0"/>
    </xf>
    <xf numFmtId="37" fontId="4" fillId="33" borderId="12" xfId="0" applyNumberFormat="1" applyFont="1" applyFill="1" applyBorder="1" applyAlignment="1" applyProtection="1">
      <alignment horizontal="center" vertical="center" wrapText="1"/>
      <protection locked="0"/>
    </xf>
    <xf numFmtId="37" fontId="4" fillId="33" borderId="19" xfId="0" applyNumberFormat="1" applyFont="1" applyFill="1" applyBorder="1" applyAlignment="1" applyProtection="1">
      <alignment horizontal="center" vertical="center" wrapText="1"/>
      <protection locked="0"/>
    </xf>
    <xf numFmtId="37" fontId="4" fillId="33" borderId="14" xfId="0" applyNumberFormat="1" applyFont="1" applyFill="1" applyBorder="1" applyAlignment="1" applyProtection="1">
      <alignment horizontal="center" vertical="center" wrapText="1"/>
      <protection locked="0"/>
    </xf>
    <xf numFmtId="0" fontId="1" fillId="33" borderId="12" xfId="0" applyFont="1" applyFill="1" applyBorder="1" applyAlignment="1" applyProtection="1">
      <alignment horizontal="left" vertical="top" wrapText="1"/>
      <protection locked="0"/>
    </xf>
    <xf numFmtId="0" fontId="4" fillId="33" borderId="12" xfId="0" applyFont="1" applyFill="1" applyBorder="1" applyAlignment="1" applyProtection="1">
      <alignment horizontal="center" vertical="center" wrapText="1"/>
      <protection locked="0"/>
    </xf>
    <xf numFmtId="7" fontId="4" fillId="0" borderId="12" xfId="0" applyNumberFormat="1" applyFont="1" applyBorder="1" applyAlignment="1">
      <alignment horizontal="right" vertical="center" wrapText="1"/>
    </xf>
    <xf numFmtId="7" fontId="4" fillId="33" borderId="12" xfId="0" applyNumberFormat="1" applyFont="1" applyFill="1" applyBorder="1" applyAlignment="1" applyProtection="1">
      <alignment horizontal="center" vertical="center" wrapText="1"/>
      <protection locked="0"/>
    </xf>
    <xf numFmtId="7" fontId="4" fillId="33" borderId="14" xfId="0" applyNumberFormat="1" applyFont="1" applyFill="1" applyBorder="1" applyAlignment="1" applyProtection="1">
      <alignment horizontal="center" vertical="center" wrapText="1"/>
      <protection locked="0"/>
    </xf>
    <xf numFmtId="5" fontId="0" fillId="0" borderId="12" xfId="0" applyNumberFormat="1" applyFont="1" applyFill="1" applyBorder="1" applyAlignment="1">
      <alignment horizontal="righ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12" fillId="0" borderId="18" xfId="0" applyFont="1" applyBorder="1" applyAlignment="1">
      <alignment horizontal="center"/>
    </xf>
    <xf numFmtId="0" fontId="12" fillId="0" borderId="22" xfId="0" applyFont="1" applyBorder="1" applyAlignment="1">
      <alignment horizontal="center"/>
    </xf>
    <xf numFmtId="0" fontId="12" fillId="0" borderId="17" xfId="0" applyFont="1" applyBorder="1" applyAlignment="1">
      <alignment horizontal="center"/>
    </xf>
    <xf numFmtId="0" fontId="2" fillId="0" borderId="18" xfId="0" applyFont="1" applyBorder="1" applyAlignment="1">
      <alignment horizontal="left" wrapText="1"/>
    </xf>
    <xf numFmtId="0" fontId="2" fillId="0" borderId="22" xfId="0" applyFont="1" applyBorder="1" applyAlignment="1">
      <alignment horizontal="left" wrapText="1"/>
    </xf>
    <xf numFmtId="0" fontId="2" fillId="0" borderId="17" xfId="0" applyFont="1" applyBorder="1" applyAlignment="1">
      <alignment horizontal="left" wrapText="1"/>
    </xf>
    <xf numFmtId="0" fontId="2" fillId="0" borderId="21"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11" xfId="0" applyFont="1" applyBorder="1" applyAlignment="1">
      <alignment horizontal="justify" vertical="center" wrapText="1"/>
    </xf>
    <xf numFmtId="0" fontId="2" fillId="33" borderId="18" xfId="0" applyFont="1" applyFill="1" applyBorder="1" applyAlignment="1">
      <alignment horizontal="center" vertical="center"/>
    </xf>
    <xf numFmtId="0" fontId="2" fillId="33" borderId="17" xfId="0" applyFont="1" applyFill="1" applyBorder="1" applyAlignment="1">
      <alignment horizontal="center" vertical="center"/>
    </xf>
    <xf numFmtId="0" fontId="0" fillId="0" borderId="18" xfId="0" applyFont="1" applyBorder="1" applyAlignment="1">
      <alignment horizontal="left" vertical="center" wrapText="1"/>
    </xf>
    <xf numFmtId="0" fontId="2" fillId="0" borderId="22"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vertical="top" wrapText="1"/>
    </xf>
    <xf numFmtId="0" fontId="0" fillId="0" borderId="12" xfId="0" applyBorder="1" applyAlignment="1">
      <alignment vertical="top" wrapText="1"/>
    </xf>
    <xf numFmtId="0" fontId="2" fillId="0" borderId="12" xfId="0" applyFont="1" applyBorder="1" applyAlignment="1">
      <alignment horizontal="right" vertical="center" wrapText="1"/>
    </xf>
    <xf numFmtId="0" fontId="0" fillId="0" borderId="12" xfId="0" applyFont="1" applyBorder="1" applyAlignment="1">
      <alignment horizontal="right" vertical="center" wrapText="1"/>
    </xf>
    <xf numFmtId="0" fontId="4" fillId="34" borderId="12" xfId="0" applyFont="1" applyFill="1" applyBorder="1" applyAlignment="1">
      <alignment horizontal="right" vertical="top" wrapText="1"/>
    </xf>
    <xf numFmtId="0" fontId="4" fillId="34" borderId="12" xfId="0" applyFont="1" applyFill="1" applyBorder="1" applyAlignment="1">
      <alignment horizontal="right" wrapText="1"/>
    </xf>
    <xf numFmtId="0" fontId="4" fillId="34" borderId="12" xfId="0" applyFont="1" applyFill="1" applyBorder="1" applyAlignment="1">
      <alignment horizontal="center" vertical="center" wrapText="1"/>
    </xf>
    <xf numFmtId="0" fontId="0" fillId="0" borderId="12" xfId="0" applyBorder="1" applyAlignment="1">
      <alignment vertical="center" wrapText="1"/>
    </xf>
    <xf numFmtId="0" fontId="0" fillId="34" borderId="12" xfId="0" applyFill="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0" fillId="34" borderId="12" xfId="0" applyFill="1" applyBorder="1" applyAlignment="1">
      <alignment vertical="center" wrapText="1"/>
    </xf>
    <xf numFmtId="0" fontId="2" fillId="0" borderId="20" xfId="0" applyFont="1" applyBorder="1" applyAlignment="1">
      <alignment horizontal="right" vertical="center" wrapText="1"/>
    </xf>
    <xf numFmtId="0" fontId="0" fillId="0" borderId="0" xfId="0" applyFont="1" applyBorder="1" applyAlignment="1">
      <alignment vertical="center" wrapText="1"/>
    </xf>
    <xf numFmtId="0" fontId="0" fillId="34" borderId="12" xfId="0" applyFill="1" applyBorder="1" applyAlignment="1">
      <alignment horizontal="right" vertical="top" wrapText="1"/>
    </xf>
    <xf numFmtId="0" fontId="2" fillId="0" borderId="12" xfId="0" applyFont="1" applyBorder="1" applyAlignment="1">
      <alignment vertical="center" wrapText="1"/>
    </xf>
    <xf numFmtId="0" fontId="0" fillId="0" borderId="12" xfId="0" applyBorder="1" applyAlignment="1">
      <alignment wrapText="1"/>
    </xf>
    <xf numFmtId="0" fontId="4" fillId="34" borderId="12" xfId="0" applyFont="1" applyFill="1" applyBorder="1" applyAlignment="1">
      <alignment horizontal="right" vertical="center" wrapText="1"/>
    </xf>
    <xf numFmtId="0" fontId="4" fillId="0" borderId="12" xfId="0" applyFont="1" applyBorder="1" applyAlignment="1">
      <alignment vertical="center" wrapText="1"/>
    </xf>
    <xf numFmtId="0" fontId="5" fillId="35" borderId="12" xfId="0" applyFont="1" applyFill="1" applyBorder="1" applyAlignment="1">
      <alignment horizontal="center" vertical="center" wrapText="1"/>
    </xf>
    <xf numFmtId="0" fontId="2" fillId="0" borderId="21" xfId="0" applyFont="1" applyBorder="1" applyAlignment="1">
      <alignment horizontal="right" vertical="center" wrapText="1"/>
    </xf>
    <xf numFmtId="0" fontId="0" fillId="0" borderId="23" xfId="0" applyFont="1" applyBorder="1" applyAlignment="1">
      <alignment horizontal="right" vertical="center" wrapText="1"/>
    </xf>
    <xf numFmtId="0" fontId="9" fillId="0" borderId="12" xfId="0" applyFont="1" applyBorder="1" applyAlignment="1">
      <alignment horizontal="left" vertical="center" wrapText="1"/>
    </xf>
    <xf numFmtId="0" fontId="1" fillId="0" borderId="12" xfId="0" applyFont="1" applyBorder="1" applyAlignment="1">
      <alignment horizontal="left" vertical="center" wrapText="1"/>
    </xf>
    <xf numFmtId="0" fontId="1" fillId="0" borderId="18" xfId="0" applyFont="1" applyBorder="1" applyAlignment="1">
      <alignment horizontal="left" vertical="center" wrapText="1"/>
    </xf>
    <xf numFmtId="0" fontId="2" fillId="0" borderId="16" xfId="0" applyFont="1" applyBorder="1" applyAlignment="1">
      <alignment horizontal="right" vertical="center" wrapText="1"/>
    </xf>
    <xf numFmtId="0" fontId="0" fillId="0" borderId="24" xfId="0" applyFont="1" applyBorder="1" applyAlignment="1">
      <alignment vertical="center" wrapText="1"/>
    </xf>
    <xf numFmtId="0" fontId="4" fillId="34" borderId="12" xfId="0" applyFont="1" applyFill="1" applyBorder="1" applyAlignment="1">
      <alignment wrapText="1"/>
    </xf>
    <xf numFmtId="0" fontId="0" fillId="0" borderId="12" xfId="0" applyFont="1" applyBorder="1" applyAlignment="1">
      <alignment vertical="center" wrapText="1"/>
    </xf>
    <xf numFmtId="0" fontId="4" fillId="34" borderId="18" xfId="0" applyFont="1" applyFill="1" applyBorder="1" applyAlignment="1">
      <alignment/>
    </xf>
    <xf numFmtId="0" fontId="4" fillId="34" borderId="22" xfId="0" applyFont="1" applyFill="1" applyBorder="1" applyAlignment="1">
      <alignment/>
    </xf>
    <xf numFmtId="0" fontId="4" fillId="34" borderId="23" xfId="0" applyFont="1" applyFill="1" applyBorder="1" applyAlignment="1">
      <alignment/>
    </xf>
    <xf numFmtId="0" fontId="4" fillId="34" borderId="11" xfId="0" applyFont="1" applyFill="1" applyBorder="1" applyAlignment="1">
      <alignment/>
    </xf>
    <xf numFmtId="0" fontId="2" fillId="0" borderId="18" xfId="0" applyFont="1" applyBorder="1" applyAlignment="1">
      <alignment horizontal="left" vertical="center"/>
    </xf>
    <xf numFmtId="0" fontId="0" fillId="0" borderId="22" xfId="0" applyBorder="1" applyAlignment="1">
      <alignment/>
    </xf>
    <xf numFmtId="0" fontId="0" fillId="0" borderId="17" xfId="0" applyBorder="1" applyAlignment="1">
      <alignment/>
    </xf>
    <xf numFmtId="0" fontId="0" fillId="0" borderId="12" xfId="0" applyBorder="1" applyAlignment="1">
      <alignment horizontal="left" vertical="center"/>
    </xf>
    <xf numFmtId="0" fontId="0" fillId="0" borderId="18" xfId="0" applyBorder="1" applyAlignment="1">
      <alignment horizontal="left" vertical="center"/>
    </xf>
    <xf numFmtId="0" fontId="2" fillId="0" borderId="12" xfId="0" applyFont="1" applyBorder="1" applyAlignment="1">
      <alignment horizontal="center" vertical="top" wrapText="1"/>
    </xf>
    <xf numFmtId="0" fontId="0" fillId="0" borderId="12" xfId="0" applyBorder="1" applyAlignment="1">
      <alignment horizontal="center" vertical="top" wrapText="1"/>
    </xf>
    <xf numFmtId="0" fontId="0" fillId="0" borderId="12" xfId="0" applyBorder="1" applyAlignment="1">
      <alignment/>
    </xf>
    <xf numFmtId="0" fontId="2" fillId="0" borderId="18" xfId="0" applyFont="1" applyBorder="1" applyAlignment="1">
      <alignment horizontal="right" vertical="center" wrapText="1"/>
    </xf>
    <xf numFmtId="0" fontId="0" fillId="0" borderId="22" xfId="0" applyFont="1" applyBorder="1" applyAlignment="1">
      <alignment horizontal="right" vertical="center" wrapText="1"/>
    </xf>
    <xf numFmtId="0" fontId="0" fillId="34" borderId="12" xfId="0" applyFont="1" applyFill="1" applyBorder="1" applyAlignment="1">
      <alignment vertical="center" wrapText="1"/>
    </xf>
    <xf numFmtId="0" fontId="0" fillId="0" borderId="12" xfId="0" applyBorder="1" applyAlignment="1">
      <alignment horizontal="right" vertical="center" wrapText="1"/>
    </xf>
    <xf numFmtId="0" fontId="4" fillId="0" borderId="14" xfId="0" applyFont="1" applyBorder="1" applyAlignment="1">
      <alignment horizontal="center" vertical="center" wrapText="1"/>
    </xf>
    <xf numFmtId="0" fontId="0" fillId="0" borderId="10" xfId="0" applyBorder="1" applyAlignment="1">
      <alignment horizontal="center" vertical="center" wrapText="1"/>
    </xf>
    <xf numFmtId="0" fontId="4" fillId="34" borderId="17" xfId="0" applyFont="1" applyFill="1" applyBorder="1" applyAlignment="1">
      <alignment horizontal="left" vertical="center" wrapText="1"/>
    </xf>
    <xf numFmtId="0" fontId="0" fillId="0" borderId="12" xfId="0" applyBorder="1" applyAlignment="1">
      <alignment horizontal="left" vertical="center" wrapText="1"/>
    </xf>
    <xf numFmtId="0" fontId="4" fillId="0" borderId="19" xfId="0" applyFont="1"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4" fillId="34" borderId="18"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34" borderId="12" xfId="0" applyFont="1" applyFill="1" applyBorder="1" applyAlignment="1">
      <alignment horizontal="left" vertical="top" wrapText="1"/>
    </xf>
    <xf numFmtId="0" fontId="4" fillId="34" borderId="12" xfId="0" applyFont="1" applyFill="1" applyBorder="1" applyAlignment="1">
      <alignment horizontal="left"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34" borderId="12" xfId="0" applyFont="1" applyFill="1" applyBorder="1" applyAlignment="1">
      <alignment horizontal="right" vertical="top" wrapText="1"/>
    </xf>
    <xf numFmtId="0" fontId="0" fillId="34" borderId="12" xfId="0"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9"/>
  <sheetViews>
    <sheetView tabSelected="1" zoomScalePageLayoutView="0" workbookViewId="0" topLeftCell="A109">
      <selection activeCell="I123" sqref="I123"/>
    </sheetView>
  </sheetViews>
  <sheetFormatPr defaultColWidth="9.140625" defaultRowHeight="12.75"/>
  <cols>
    <col min="1" max="1" width="28.7109375" style="0" customWidth="1"/>
    <col min="2" max="5" width="10.7109375" style="0" customWidth="1"/>
    <col min="6" max="7" width="15.00390625" style="0" customWidth="1"/>
  </cols>
  <sheetData>
    <row r="1" spans="1:7" ht="21.75" customHeight="1">
      <c r="A1" s="60" t="s">
        <v>117</v>
      </c>
      <c r="B1" s="61"/>
      <c r="C1" s="61"/>
      <c r="D1" s="61"/>
      <c r="E1" s="61"/>
      <c r="F1" s="61"/>
      <c r="G1" s="62"/>
    </row>
    <row r="2" spans="1:7" ht="30.75" customHeight="1">
      <c r="A2" s="63" t="s">
        <v>118</v>
      </c>
      <c r="B2" s="64"/>
      <c r="C2" s="64"/>
      <c r="D2" s="64"/>
      <c r="E2" s="64"/>
      <c r="F2" s="64"/>
      <c r="G2" s="65"/>
    </row>
    <row r="3" spans="1:7" ht="30.75" customHeight="1">
      <c r="A3" s="69" t="s">
        <v>119</v>
      </c>
      <c r="B3" s="70"/>
      <c r="C3" s="71" t="s">
        <v>120</v>
      </c>
      <c r="D3" s="72"/>
      <c r="E3" s="72"/>
      <c r="F3" s="72"/>
      <c r="G3" s="73"/>
    </row>
    <row r="4" spans="1:7" ht="30.75" customHeight="1">
      <c r="A4" s="66" t="s">
        <v>125</v>
      </c>
      <c r="B4" s="67"/>
      <c r="C4" s="67"/>
      <c r="D4" s="67"/>
      <c r="E4" s="67"/>
      <c r="F4" s="67"/>
      <c r="G4" s="68"/>
    </row>
    <row r="5" spans="1:7" ht="36.75" customHeight="1">
      <c r="A5" s="28" t="s">
        <v>95</v>
      </c>
      <c r="B5" s="28" t="s">
        <v>0</v>
      </c>
      <c r="C5" s="29" t="s">
        <v>1</v>
      </c>
      <c r="D5" s="29" t="s">
        <v>93</v>
      </c>
      <c r="E5" s="30" t="s">
        <v>94</v>
      </c>
      <c r="F5" s="28" t="s">
        <v>132</v>
      </c>
      <c r="G5" s="27" t="s">
        <v>79</v>
      </c>
    </row>
    <row r="6" spans="1:7" ht="16.5" customHeight="1">
      <c r="A6" s="112" t="s">
        <v>2</v>
      </c>
      <c r="B6" s="113"/>
      <c r="C6" s="113"/>
      <c r="D6" s="113"/>
      <c r="E6" s="113"/>
      <c r="F6" s="113"/>
      <c r="G6" s="113"/>
    </row>
    <row r="7" spans="1:7" ht="26.25" customHeight="1">
      <c r="A7" s="74" t="s">
        <v>121</v>
      </c>
      <c r="B7" s="114"/>
      <c r="C7" s="114"/>
      <c r="D7" s="114"/>
      <c r="E7" s="114"/>
      <c r="F7" s="114"/>
      <c r="G7" s="114"/>
    </row>
    <row r="8" spans="1:7" ht="34.5" customHeight="1">
      <c r="A8" s="1" t="s">
        <v>104</v>
      </c>
      <c r="B8" s="2" t="s">
        <v>3</v>
      </c>
      <c r="C8" s="3">
        <v>1</v>
      </c>
      <c r="D8" s="49"/>
      <c r="E8" s="48">
        <f>(C8*D8)</f>
        <v>0</v>
      </c>
      <c r="F8" s="55"/>
      <c r="G8" s="55"/>
    </row>
    <row r="9" spans="1:7" ht="34.5" customHeight="1">
      <c r="A9" s="4" t="s">
        <v>71</v>
      </c>
      <c r="B9" s="5" t="s">
        <v>3</v>
      </c>
      <c r="C9" s="6">
        <v>1</v>
      </c>
      <c r="D9" s="49"/>
      <c r="E9" s="48">
        <f>(C9*D9)</f>
        <v>0</v>
      </c>
      <c r="F9" s="56"/>
      <c r="G9" s="56"/>
    </row>
    <row r="10" spans="1:7" ht="34.5" customHeight="1">
      <c r="A10" s="4" t="s">
        <v>72</v>
      </c>
      <c r="B10" s="8" t="s">
        <v>3</v>
      </c>
      <c r="C10" s="9">
        <v>1</v>
      </c>
      <c r="D10" s="49"/>
      <c r="E10" s="48">
        <f>(C10*D10)</f>
        <v>0</v>
      </c>
      <c r="F10" s="56"/>
      <c r="G10" s="56"/>
    </row>
    <row r="11" spans="1:7" ht="66">
      <c r="A11" s="7" t="s">
        <v>105</v>
      </c>
      <c r="B11" s="10" t="s">
        <v>3</v>
      </c>
      <c r="C11" s="11">
        <v>1</v>
      </c>
      <c r="D11" s="49"/>
      <c r="E11" s="48">
        <f>(C11*D11)</f>
        <v>0</v>
      </c>
      <c r="F11" s="56"/>
      <c r="G11" s="56"/>
    </row>
    <row r="12" spans="1:7" s="32" customFormat="1" ht="18" customHeight="1">
      <c r="A12" s="115" t="s">
        <v>5</v>
      </c>
      <c r="B12" s="116"/>
      <c r="C12" s="116"/>
      <c r="D12" s="116"/>
      <c r="E12" s="38">
        <f>SUM(E8:E11)</f>
        <v>0</v>
      </c>
      <c r="F12" s="51">
        <f>(E12*0.943)</f>
        <v>0</v>
      </c>
      <c r="G12" s="51">
        <f>SUM(E12-F12)</f>
        <v>0</v>
      </c>
    </row>
    <row r="13" spans="1:7" ht="12.75">
      <c r="A13" s="91"/>
      <c r="B13" s="117"/>
      <c r="C13" s="117"/>
      <c r="D13" s="117"/>
      <c r="E13" s="117"/>
      <c r="F13" s="117"/>
      <c r="G13" s="117"/>
    </row>
    <row r="14" spans="1:7" ht="27" customHeight="1">
      <c r="A14" s="58" t="s">
        <v>106</v>
      </c>
      <c r="B14" s="59"/>
      <c r="C14" s="59"/>
      <c r="D14" s="59"/>
      <c r="E14" s="59"/>
      <c r="F14" s="59"/>
      <c r="G14" s="59"/>
    </row>
    <row r="15" spans="1:7" ht="40.5" customHeight="1">
      <c r="A15" s="74" t="s">
        <v>107</v>
      </c>
      <c r="B15" s="75"/>
      <c r="C15" s="75"/>
      <c r="D15" s="75"/>
      <c r="E15" s="75"/>
      <c r="F15" s="75"/>
      <c r="G15" s="75"/>
    </row>
    <row r="16" spans="1:7" ht="56.25">
      <c r="A16" s="1" t="s">
        <v>73</v>
      </c>
      <c r="B16" s="8" t="s">
        <v>3</v>
      </c>
      <c r="C16" s="12">
        <v>1</v>
      </c>
      <c r="D16" s="49"/>
      <c r="E16" s="48">
        <f>(C16*D16)</f>
        <v>0</v>
      </c>
      <c r="F16" s="57"/>
      <c r="G16" s="57"/>
    </row>
    <row r="17" spans="1:7" ht="72" customHeight="1">
      <c r="A17" s="1" t="s">
        <v>108</v>
      </c>
      <c r="B17" s="5" t="s">
        <v>3</v>
      </c>
      <c r="C17" s="13">
        <v>1</v>
      </c>
      <c r="D17" s="49"/>
      <c r="E17" s="48">
        <f>(C17*D17)</f>
        <v>0</v>
      </c>
      <c r="F17" s="57"/>
      <c r="G17" s="57"/>
    </row>
    <row r="18" spans="1:7" ht="49.5" customHeight="1">
      <c r="A18" s="1" t="s">
        <v>109</v>
      </c>
      <c r="B18" s="5" t="s">
        <v>3</v>
      </c>
      <c r="C18" s="13">
        <v>1</v>
      </c>
      <c r="D18" s="49"/>
      <c r="E18" s="48">
        <f>(C18*D18)</f>
        <v>0</v>
      </c>
      <c r="F18" s="57"/>
      <c r="G18" s="57"/>
    </row>
    <row r="19" spans="1:7" ht="66">
      <c r="A19" s="18" t="s">
        <v>110</v>
      </c>
      <c r="B19" s="15" t="s">
        <v>3</v>
      </c>
      <c r="C19" s="24">
        <v>1</v>
      </c>
      <c r="D19" s="49"/>
      <c r="E19" s="48">
        <f>(C19*D19)</f>
        <v>0</v>
      </c>
      <c r="F19" s="57"/>
      <c r="G19" s="57"/>
    </row>
    <row r="20" spans="1:7" ht="40.5" customHeight="1">
      <c r="A20" s="76" t="s">
        <v>122</v>
      </c>
      <c r="B20" s="118"/>
      <c r="C20" s="118"/>
      <c r="D20" s="118"/>
      <c r="E20" s="31">
        <f>SUM(E16:E19)</f>
        <v>0</v>
      </c>
      <c r="F20" s="51">
        <f>(E20*0.943)</f>
        <v>0</v>
      </c>
      <c r="G20" s="51">
        <f>SUM(E20-F20)</f>
        <v>0</v>
      </c>
    </row>
    <row r="21" spans="1:7" ht="12.75">
      <c r="A21" s="130"/>
      <c r="B21" s="131"/>
      <c r="C21" s="131"/>
      <c r="D21" s="131"/>
      <c r="E21" s="131"/>
      <c r="F21" s="131"/>
      <c r="G21" s="131"/>
    </row>
    <row r="22" spans="1:7" ht="16.5" customHeight="1">
      <c r="A22" s="58" t="s">
        <v>6</v>
      </c>
      <c r="B22" s="59"/>
      <c r="C22" s="59"/>
      <c r="D22" s="59"/>
      <c r="E22" s="59"/>
      <c r="F22" s="59"/>
      <c r="G22" s="59"/>
    </row>
    <row r="23" spans="1:7" ht="16.5" customHeight="1">
      <c r="A23" s="89" t="s">
        <v>7</v>
      </c>
      <c r="B23" s="90"/>
      <c r="C23" s="90"/>
      <c r="D23" s="90"/>
      <c r="E23" s="90"/>
      <c r="F23" s="90"/>
      <c r="G23" s="90"/>
    </row>
    <row r="24" spans="1:7" ht="22.5">
      <c r="A24" s="1" t="s">
        <v>8</v>
      </c>
      <c r="B24" s="2" t="s">
        <v>3</v>
      </c>
      <c r="C24" s="3">
        <v>1</v>
      </c>
      <c r="D24" s="49"/>
      <c r="E24" s="48">
        <f>(C24*D24)</f>
        <v>0</v>
      </c>
      <c r="F24" s="48">
        <f>(E24*0.943)</f>
        <v>0</v>
      </c>
      <c r="G24" s="48">
        <f>SUM(E24-F24)</f>
        <v>0</v>
      </c>
    </row>
    <row r="25" spans="1:7" ht="68.25" customHeight="1">
      <c r="A25" s="1" t="s">
        <v>111</v>
      </c>
      <c r="B25" s="2" t="s">
        <v>3</v>
      </c>
      <c r="C25" s="3">
        <v>1</v>
      </c>
      <c r="D25" s="49"/>
      <c r="E25" s="48">
        <f>(C25*D25)</f>
        <v>0</v>
      </c>
      <c r="F25" s="48">
        <f aca="true" t="shared" si="0" ref="F25:F64">(E25*0.943)</f>
        <v>0</v>
      </c>
      <c r="G25" s="48">
        <f aca="true" t="shared" si="1" ref="G25:G64">SUM(E25-F25)</f>
        <v>0</v>
      </c>
    </row>
    <row r="26" spans="1:7" ht="22.5" customHeight="1">
      <c r="A26" s="7" t="s">
        <v>74</v>
      </c>
      <c r="B26" s="2" t="s">
        <v>3</v>
      </c>
      <c r="C26" s="3">
        <v>1</v>
      </c>
      <c r="D26" s="49"/>
      <c r="E26" s="48">
        <f>(C26*D26)</f>
        <v>0</v>
      </c>
      <c r="F26" s="48">
        <f t="shared" si="0"/>
        <v>0</v>
      </c>
      <c r="G26" s="48">
        <f t="shared" si="1"/>
        <v>0</v>
      </c>
    </row>
    <row r="27" spans="1:7" ht="12.75" customHeight="1">
      <c r="A27" s="18" t="s">
        <v>9</v>
      </c>
      <c r="B27" s="121"/>
      <c r="C27" s="122"/>
      <c r="D27" s="122"/>
      <c r="E27" s="122"/>
      <c r="F27" s="122"/>
      <c r="G27" s="122"/>
    </row>
    <row r="28" spans="1:7" ht="12.75" customHeight="1">
      <c r="A28" s="7" t="s">
        <v>85</v>
      </c>
      <c r="B28" s="34" t="s">
        <v>14</v>
      </c>
      <c r="C28" s="39"/>
      <c r="D28" s="49"/>
      <c r="E28" s="48">
        <f>(C28*D28)</f>
        <v>0</v>
      </c>
      <c r="F28" s="48">
        <f t="shared" si="0"/>
        <v>0</v>
      </c>
      <c r="G28" s="48">
        <f t="shared" si="1"/>
        <v>0</v>
      </c>
    </row>
    <row r="29" spans="1:7" ht="12.75" customHeight="1">
      <c r="A29" s="7" t="s">
        <v>86</v>
      </c>
      <c r="B29" s="34" t="s">
        <v>3</v>
      </c>
      <c r="C29" s="14">
        <v>1</v>
      </c>
      <c r="D29" s="49"/>
      <c r="E29" s="48">
        <f aca="true" t="shared" si="2" ref="E29:E63">(C29*D29)</f>
        <v>0</v>
      </c>
      <c r="F29" s="48">
        <f t="shared" si="0"/>
        <v>0</v>
      </c>
      <c r="G29" s="48">
        <f t="shared" si="1"/>
        <v>0</v>
      </c>
    </row>
    <row r="30" spans="1:7" ht="12.75" customHeight="1">
      <c r="A30" s="7" t="s">
        <v>90</v>
      </c>
      <c r="B30" s="34" t="s">
        <v>14</v>
      </c>
      <c r="C30" s="39"/>
      <c r="D30" s="49"/>
      <c r="E30" s="48">
        <f t="shared" si="2"/>
        <v>0</v>
      </c>
      <c r="F30" s="48">
        <f t="shared" si="0"/>
        <v>0</v>
      </c>
      <c r="G30" s="48">
        <f t="shared" si="1"/>
        <v>0</v>
      </c>
    </row>
    <row r="31" spans="1:7" ht="12.75" customHeight="1">
      <c r="A31" s="7" t="s">
        <v>88</v>
      </c>
      <c r="B31" s="123" t="s">
        <v>10</v>
      </c>
      <c r="C31" s="39"/>
      <c r="D31" s="49"/>
      <c r="E31" s="48">
        <f t="shared" si="2"/>
        <v>0</v>
      </c>
      <c r="F31" s="48">
        <f t="shared" si="0"/>
        <v>0</v>
      </c>
      <c r="G31" s="48">
        <f t="shared" si="1"/>
        <v>0</v>
      </c>
    </row>
    <row r="32" spans="1:7" ht="12.75" customHeight="1">
      <c r="A32" s="7" t="s">
        <v>89</v>
      </c>
      <c r="B32" s="124"/>
      <c r="C32" s="39"/>
      <c r="D32" s="49"/>
      <c r="E32" s="48">
        <f t="shared" si="2"/>
        <v>0</v>
      </c>
      <c r="F32" s="48">
        <f t="shared" si="0"/>
        <v>0</v>
      </c>
      <c r="G32" s="48">
        <f t="shared" si="1"/>
        <v>0</v>
      </c>
    </row>
    <row r="33" spans="1:7" ht="12.75" customHeight="1">
      <c r="A33" s="1" t="s">
        <v>87</v>
      </c>
      <c r="B33" s="125"/>
      <c r="C33" s="39"/>
      <c r="D33" s="49"/>
      <c r="E33" s="48">
        <f t="shared" si="2"/>
        <v>0</v>
      </c>
      <c r="F33" s="48">
        <f t="shared" si="0"/>
        <v>0</v>
      </c>
      <c r="G33" s="48">
        <f t="shared" si="1"/>
        <v>0</v>
      </c>
    </row>
    <row r="34" spans="1:7" ht="58.5" customHeight="1">
      <c r="A34" s="1" t="s">
        <v>112</v>
      </c>
      <c r="B34" s="2" t="s">
        <v>3</v>
      </c>
      <c r="C34" s="14">
        <v>1</v>
      </c>
      <c r="D34" s="49"/>
      <c r="E34" s="48">
        <f t="shared" si="2"/>
        <v>0</v>
      </c>
      <c r="F34" s="48">
        <f t="shared" si="0"/>
        <v>0</v>
      </c>
      <c r="G34" s="48">
        <f t="shared" si="1"/>
        <v>0</v>
      </c>
    </row>
    <row r="35" spans="1:7" ht="83.25" customHeight="1">
      <c r="A35" s="1" t="s">
        <v>123</v>
      </c>
      <c r="B35" s="2" t="s">
        <v>3</v>
      </c>
      <c r="C35" s="14">
        <v>1</v>
      </c>
      <c r="D35" s="49"/>
      <c r="E35" s="48">
        <f t="shared" si="2"/>
        <v>0</v>
      </c>
      <c r="F35" s="48">
        <f t="shared" si="0"/>
        <v>0</v>
      </c>
      <c r="G35" s="48">
        <f t="shared" si="1"/>
        <v>0</v>
      </c>
    </row>
    <row r="36" spans="1:7" ht="22.5" customHeight="1">
      <c r="A36" s="1" t="s">
        <v>75</v>
      </c>
      <c r="B36" s="15" t="s">
        <v>11</v>
      </c>
      <c r="C36" s="40"/>
      <c r="D36" s="49"/>
      <c r="E36" s="48">
        <f t="shared" si="2"/>
        <v>0</v>
      </c>
      <c r="F36" s="48">
        <f t="shared" si="0"/>
        <v>0</v>
      </c>
      <c r="G36" s="48">
        <f t="shared" si="1"/>
        <v>0</v>
      </c>
    </row>
    <row r="37" spans="1:7" ht="12.75" customHeight="1">
      <c r="A37" s="17" t="s">
        <v>12</v>
      </c>
      <c r="B37" s="126"/>
      <c r="C37" s="127"/>
      <c r="D37" s="127"/>
      <c r="E37" s="127"/>
      <c r="F37" s="127"/>
      <c r="G37" s="128"/>
    </row>
    <row r="38" spans="1:7" ht="12.75" customHeight="1">
      <c r="A38" s="7" t="s">
        <v>80</v>
      </c>
      <c r="B38" s="83" t="s">
        <v>10</v>
      </c>
      <c r="C38" s="39"/>
      <c r="D38" s="49"/>
      <c r="E38" s="48">
        <f t="shared" si="2"/>
        <v>0</v>
      </c>
      <c r="F38" s="48">
        <f t="shared" si="0"/>
        <v>0</v>
      </c>
      <c r="G38" s="48">
        <f t="shared" si="1"/>
        <v>0</v>
      </c>
    </row>
    <row r="39" spans="1:7" ht="12.75" customHeight="1">
      <c r="A39" s="7" t="s">
        <v>81</v>
      </c>
      <c r="B39" s="129"/>
      <c r="C39" s="39"/>
      <c r="D39" s="49"/>
      <c r="E39" s="48">
        <f t="shared" si="2"/>
        <v>0</v>
      </c>
      <c r="F39" s="48">
        <f t="shared" si="0"/>
        <v>0</v>
      </c>
      <c r="G39" s="48">
        <f t="shared" si="1"/>
        <v>0</v>
      </c>
    </row>
    <row r="40" spans="1:7" ht="12.75" customHeight="1">
      <c r="A40" s="7" t="s">
        <v>82</v>
      </c>
      <c r="B40" s="129"/>
      <c r="C40" s="39"/>
      <c r="D40" s="49"/>
      <c r="E40" s="48">
        <f t="shared" si="2"/>
        <v>0</v>
      </c>
      <c r="F40" s="48">
        <f t="shared" si="0"/>
        <v>0</v>
      </c>
      <c r="G40" s="48">
        <f t="shared" si="1"/>
        <v>0</v>
      </c>
    </row>
    <row r="41" spans="1:7" ht="12.75" customHeight="1">
      <c r="A41" s="7" t="s">
        <v>83</v>
      </c>
      <c r="B41" s="129"/>
      <c r="C41" s="39"/>
      <c r="D41" s="49"/>
      <c r="E41" s="48">
        <f t="shared" si="2"/>
        <v>0</v>
      </c>
      <c r="F41" s="48">
        <f t="shared" si="0"/>
        <v>0</v>
      </c>
      <c r="G41" s="48">
        <f t="shared" si="1"/>
        <v>0</v>
      </c>
    </row>
    <row r="42" spans="1:7" ht="12.75" customHeight="1">
      <c r="A42" s="1" t="s">
        <v>84</v>
      </c>
      <c r="B42" s="84"/>
      <c r="C42" s="39"/>
      <c r="D42" s="49"/>
      <c r="E42" s="48">
        <f t="shared" si="2"/>
        <v>0</v>
      </c>
      <c r="F42" s="48">
        <f t="shared" si="0"/>
        <v>0</v>
      </c>
      <c r="G42" s="48">
        <f t="shared" si="1"/>
        <v>0</v>
      </c>
    </row>
    <row r="43" spans="1:7" ht="12.75" customHeight="1">
      <c r="A43" s="1" t="s">
        <v>13</v>
      </c>
      <c r="B43" s="2" t="s">
        <v>14</v>
      </c>
      <c r="C43" s="39"/>
      <c r="D43" s="49"/>
      <c r="E43" s="48">
        <f t="shared" si="2"/>
        <v>0</v>
      </c>
      <c r="F43" s="48">
        <f t="shared" si="0"/>
        <v>0</v>
      </c>
      <c r="G43" s="48">
        <f t="shared" si="1"/>
        <v>0</v>
      </c>
    </row>
    <row r="44" spans="1:7" ht="12.75" customHeight="1">
      <c r="A44" s="4" t="s">
        <v>15</v>
      </c>
      <c r="B44" s="15" t="s">
        <v>10</v>
      </c>
      <c r="C44" s="40"/>
      <c r="D44" s="49"/>
      <c r="E44" s="48">
        <f t="shared" si="2"/>
        <v>0</v>
      </c>
      <c r="F44" s="48">
        <f t="shared" si="0"/>
        <v>0</v>
      </c>
      <c r="G44" s="48">
        <f t="shared" si="1"/>
        <v>0</v>
      </c>
    </row>
    <row r="45" spans="1:7" ht="12.75" customHeight="1">
      <c r="A45" s="18" t="s">
        <v>16</v>
      </c>
      <c r="B45" s="80"/>
      <c r="C45" s="85"/>
      <c r="D45" s="85"/>
      <c r="E45" s="85"/>
      <c r="F45" s="85"/>
      <c r="G45" s="85"/>
    </row>
    <row r="46" spans="1:7" ht="12.75" customHeight="1">
      <c r="A46" s="7" t="s">
        <v>17</v>
      </c>
      <c r="B46" s="119" t="s">
        <v>21</v>
      </c>
      <c r="C46" s="39"/>
      <c r="D46" s="49"/>
      <c r="E46" s="48">
        <f t="shared" si="2"/>
        <v>0</v>
      </c>
      <c r="F46" s="48">
        <f t="shared" si="0"/>
        <v>0</v>
      </c>
      <c r="G46" s="48">
        <f t="shared" si="1"/>
        <v>0</v>
      </c>
    </row>
    <row r="47" spans="1:7" ht="12.75" customHeight="1">
      <c r="A47" s="7" t="s">
        <v>18</v>
      </c>
      <c r="B47" s="132"/>
      <c r="C47" s="42"/>
      <c r="D47" s="49"/>
      <c r="E47" s="48">
        <f t="shared" si="2"/>
        <v>0</v>
      </c>
      <c r="F47" s="48">
        <f t="shared" si="0"/>
        <v>0</v>
      </c>
      <c r="G47" s="48">
        <f t="shared" si="1"/>
        <v>0</v>
      </c>
    </row>
    <row r="48" spans="1:7" ht="12.75" customHeight="1">
      <c r="A48" s="7" t="s">
        <v>19</v>
      </c>
      <c r="B48" s="132"/>
      <c r="C48" s="42"/>
      <c r="D48" s="49"/>
      <c r="E48" s="48">
        <f t="shared" si="2"/>
        <v>0</v>
      </c>
      <c r="F48" s="48">
        <f t="shared" si="0"/>
        <v>0</v>
      </c>
      <c r="G48" s="48">
        <f t="shared" si="1"/>
        <v>0</v>
      </c>
    </row>
    <row r="49" spans="1:7" ht="12.75" customHeight="1">
      <c r="A49" s="7" t="s">
        <v>20</v>
      </c>
      <c r="B49" s="133"/>
      <c r="C49" s="42"/>
      <c r="D49" s="49"/>
      <c r="E49" s="48">
        <f t="shared" si="2"/>
        <v>0</v>
      </c>
      <c r="F49" s="48">
        <f t="shared" si="0"/>
        <v>0</v>
      </c>
      <c r="G49" s="48">
        <f t="shared" si="1"/>
        <v>0</v>
      </c>
    </row>
    <row r="50" spans="1:7" ht="12.75" customHeight="1">
      <c r="A50" s="7" t="s">
        <v>96</v>
      </c>
      <c r="B50" s="19" t="s">
        <v>97</v>
      </c>
      <c r="C50" s="44"/>
      <c r="D50" s="49"/>
      <c r="E50" s="48">
        <f t="shared" si="2"/>
        <v>0</v>
      </c>
      <c r="F50" s="48">
        <f t="shared" si="0"/>
        <v>0</v>
      </c>
      <c r="G50" s="48">
        <f t="shared" si="1"/>
        <v>0</v>
      </c>
    </row>
    <row r="51" spans="1:7" ht="12.75" customHeight="1">
      <c r="A51" s="53" t="s">
        <v>131</v>
      </c>
      <c r="B51" s="54" t="s">
        <v>21</v>
      </c>
      <c r="C51" s="44"/>
      <c r="D51" s="49"/>
      <c r="E51" s="48">
        <f>(C51*D51)</f>
        <v>0</v>
      </c>
      <c r="F51" s="48">
        <f t="shared" si="0"/>
        <v>0</v>
      </c>
      <c r="G51" s="48">
        <f>SUM(E51-F51)</f>
        <v>0</v>
      </c>
    </row>
    <row r="52" spans="1:7" ht="12.75" customHeight="1">
      <c r="A52" s="52" t="s">
        <v>22</v>
      </c>
      <c r="B52" s="80"/>
      <c r="C52" s="81"/>
      <c r="D52" s="81"/>
      <c r="E52" s="81"/>
      <c r="F52" s="81"/>
      <c r="G52" s="81"/>
    </row>
    <row r="53" spans="1:7" ht="12.75" customHeight="1">
      <c r="A53" s="7" t="s">
        <v>23</v>
      </c>
      <c r="B53" s="129" t="s">
        <v>21</v>
      </c>
      <c r="C53" s="39"/>
      <c r="D53" s="49"/>
      <c r="E53" s="48">
        <f t="shared" si="2"/>
        <v>0</v>
      </c>
      <c r="F53" s="48">
        <f t="shared" si="0"/>
        <v>0</v>
      </c>
      <c r="G53" s="48">
        <f t="shared" si="1"/>
        <v>0</v>
      </c>
    </row>
    <row r="54" spans="1:7" ht="12.75" customHeight="1">
      <c r="A54" s="7" t="s">
        <v>24</v>
      </c>
      <c r="B54" s="134"/>
      <c r="C54" s="42"/>
      <c r="D54" s="49"/>
      <c r="E54" s="48">
        <f t="shared" si="2"/>
        <v>0</v>
      </c>
      <c r="F54" s="48">
        <f t="shared" si="0"/>
        <v>0</v>
      </c>
      <c r="G54" s="48">
        <f t="shared" si="1"/>
        <v>0</v>
      </c>
    </row>
    <row r="55" spans="1:7" ht="12.75" customHeight="1">
      <c r="A55" s="7" t="s">
        <v>25</v>
      </c>
      <c r="B55" s="134"/>
      <c r="C55" s="42"/>
      <c r="D55" s="49"/>
      <c r="E55" s="48">
        <f t="shared" si="2"/>
        <v>0</v>
      </c>
      <c r="F55" s="48">
        <f t="shared" si="0"/>
        <v>0</v>
      </c>
      <c r="G55" s="48">
        <f t="shared" si="1"/>
        <v>0</v>
      </c>
    </row>
    <row r="56" spans="1:7" ht="12.75" customHeight="1">
      <c r="A56" s="7" t="s">
        <v>17</v>
      </c>
      <c r="B56" s="134"/>
      <c r="C56" s="42"/>
      <c r="D56" s="49"/>
      <c r="E56" s="48">
        <f t="shared" si="2"/>
        <v>0</v>
      </c>
      <c r="F56" s="48">
        <f t="shared" si="0"/>
        <v>0</v>
      </c>
      <c r="G56" s="48">
        <f t="shared" si="1"/>
        <v>0</v>
      </c>
    </row>
    <row r="57" spans="1:7" ht="12.75" customHeight="1">
      <c r="A57" s="1" t="s">
        <v>26</v>
      </c>
      <c r="B57" s="135"/>
      <c r="C57" s="42"/>
      <c r="D57" s="49"/>
      <c r="E57" s="48">
        <f t="shared" si="2"/>
        <v>0</v>
      </c>
      <c r="F57" s="48">
        <f t="shared" si="0"/>
        <v>0</v>
      </c>
      <c r="G57" s="48">
        <f t="shared" si="1"/>
        <v>0</v>
      </c>
    </row>
    <row r="58" spans="1:7" ht="12.75" customHeight="1">
      <c r="A58" s="1" t="s">
        <v>27</v>
      </c>
      <c r="B58" s="2" t="s">
        <v>21</v>
      </c>
      <c r="C58" s="39"/>
      <c r="D58" s="49"/>
      <c r="E58" s="48">
        <f t="shared" si="2"/>
        <v>0</v>
      </c>
      <c r="F58" s="48">
        <f t="shared" si="0"/>
        <v>0</v>
      </c>
      <c r="G58" s="48">
        <f t="shared" si="1"/>
        <v>0</v>
      </c>
    </row>
    <row r="59" spans="1:7" ht="12.75" customHeight="1">
      <c r="A59" s="1" t="s">
        <v>28</v>
      </c>
      <c r="B59" s="2" t="s">
        <v>14</v>
      </c>
      <c r="C59" s="39"/>
      <c r="D59" s="49"/>
      <c r="E59" s="48">
        <f t="shared" si="2"/>
        <v>0</v>
      </c>
      <c r="F59" s="48">
        <f t="shared" si="0"/>
        <v>0</v>
      </c>
      <c r="G59" s="48">
        <f t="shared" si="1"/>
        <v>0</v>
      </c>
    </row>
    <row r="60" spans="1:7" ht="45">
      <c r="A60" s="4" t="s">
        <v>76</v>
      </c>
      <c r="B60" s="10" t="s">
        <v>29</v>
      </c>
      <c r="C60" s="45"/>
      <c r="D60" s="49"/>
      <c r="E60" s="48">
        <f t="shared" si="2"/>
        <v>0</v>
      </c>
      <c r="F60" s="48">
        <f t="shared" si="0"/>
        <v>0</v>
      </c>
      <c r="G60" s="48">
        <f t="shared" si="1"/>
        <v>0</v>
      </c>
    </row>
    <row r="61" spans="1:7" ht="12.75" customHeight="1">
      <c r="A61" s="18" t="s">
        <v>30</v>
      </c>
      <c r="B61" s="80"/>
      <c r="C61" s="81"/>
      <c r="D61" s="81"/>
      <c r="E61" s="81"/>
      <c r="F61" s="81"/>
      <c r="G61" s="81"/>
    </row>
    <row r="62" spans="1:7" ht="12.75" customHeight="1">
      <c r="A62" s="7" t="s">
        <v>31</v>
      </c>
      <c r="B62" s="119" t="s">
        <v>14</v>
      </c>
      <c r="C62" s="43"/>
      <c r="D62" s="49"/>
      <c r="E62" s="48">
        <f t="shared" si="2"/>
        <v>0</v>
      </c>
      <c r="F62" s="48">
        <f t="shared" si="0"/>
        <v>0</v>
      </c>
      <c r="G62" s="48">
        <f t="shared" si="1"/>
        <v>0</v>
      </c>
    </row>
    <row r="63" spans="1:7" ht="12.75" customHeight="1">
      <c r="A63" s="1" t="s">
        <v>32</v>
      </c>
      <c r="B63" s="120"/>
      <c r="C63" s="43"/>
      <c r="D63" s="49"/>
      <c r="E63" s="48">
        <f t="shared" si="2"/>
        <v>0</v>
      </c>
      <c r="F63" s="48">
        <f t="shared" si="0"/>
        <v>0</v>
      </c>
      <c r="G63" s="48">
        <f t="shared" si="1"/>
        <v>0</v>
      </c>
    </row>
    <row r="64" spans="1:7" s="32" customFormat="1" ht="18" customHeight="1">
      <c r="A64" s="76" t="s">
        <v>126</v>
      </c>
      <c r="B64" s="102"/>
      <c r="C64" s="102"/>
      <c r="D64" s="102"/>
      <c r="E64" s="33">
        <f>SUM(E24:E26,E28:E36,E38:E44,E46:E50,E53:E60,E62:E63)</f>
        <v>0</v>
      </c>
      <c r="F64" s="51">
        <f t="shared" si="0"/>
        <v>0</v>
      </c>
      <c r="G64" s="51">
        <f t="shared" si="1"/>
        <v>0</v>
      </c>
    </row>
    <row r="65" spans="1:7" ht="12.75">
      <c r="A65" s="136"/>
      <c r="B65" s="137"/>
      <c r="C65" s="137"/>
      <c r="D65" s="137"/>
      <c r="E65" s="137"/>
      <c r="F65" s="137"/>
      <c r="G65" s="137"/>
    </row>
    <row r="66" spans="1:7" ht="16.5" customHeight="1">
      <c r="A66" s="74" t="s">
        <v>33</v>
      </c>
      <c r="B66" s="75"/>
      <c r="C66" s="75"/>
      <c r="D66" s="75"/>
      <c r="E66" s="75"/>
      <c r="F66" s="75"/>
      <c r="G66" s="75"/>
    </row>
    <row r="67" spans="1:7" ht="45">
      <c r="A67" s="1" t="s">
        <v>77</v>
      </c>
      <c r="B67" s="2" t="s">
        <v>29</v>
      </c>
      <c r="C67" s="39"/>
      <c r="D67" s="49"/>
      <c r="E67" s="48">
        <f aca="true" t="shared" si="3" ref="E67:E87">(C67*D67)</f>
        <v>0</v>
      </c>
      <c r="F67" s="48">
        <f aca="true" t="shared" si="4" ref="F67:F88">(E67*0.943)</f>
        <v>0</v>
      </c>
      <c r="G67" s="48">
        <f aca="true" t="shared" si="5" ref="G67:G88">SUM(E67-F67)</f>
        <v>0</v>
      </c>
    </row>
    <row r="68" spans="1:7" ht="12.75" customHeight="1">
      <c r="A68" s="1" t="s">
        <v>66</v>
      </c>
      <c r="B68" s="2" t="s">
        <v>29</v>
      </c>
      <c r="C68" s="39"/>
      <c r="D68" s="49"/>
      <c r="E68" s="48">
        <f t="shared" si="3"/>
        <v>0</v>
      </c>
      <c r="F68" s="48">
        <f t="shared" si="4"/>
        <v>0</v>
      </c>
      <c r="G68" s="48">
        <f t="shared" si="5"/>
        <v>0</v>
      </c>
    </row>
    <row r="69" spans="1:7" ht="12.75" customHeight="1">
      <c r="A69" s="1" t="s">
        <v>62</v>
      </c>
      <c r="B69" s="2" t="s">
        <v>29</v>
      </c>
      <c r="C69" s="39"/>
      <c r="D69" s="49"/>
      <c r="E69" s="48">
        <f t="shared" si="3"/>
        <v>0</v>
      </c>
      <c r="F69" s="48">
        <f t="shared" si="4"/>
        <v>0</v>
      </c>
      <c r="G69" s="48">
        <f t="shared" si="5"/>
        <v>0</v>
      </c>
    </row>
    <row r="70" spans="1:7" ht="12.75" customHeight="1">
      <c r="A70" s="1" t="s">
        <v>63</v>
      </c>
      <c r="B70" s="2" t="s">
        <v>29</v>
      </c>
      <c r="C70" s="39"/>
      <c r="D70" s="49"/>
      <c r="E70" s="48">
        <f t="shared" si="3"/>
        <v>0</v>
      </c>
      <c r="F70" s="48">
        <f t="shared" si="4"/>
        <v>0</v>
      </c>
      <c r="G70" s="48">
        <f t="shared" si="5"/>
        <v>0</v>
      </c>
    </row>
    <row r="71" spans="1:7" ht="12.75" customHeight="1">
      <c r="A71" s="1" t="s">
        <v>64</v>
      </c>
      <c r="B71" s="2" t="s">
        <v>29</v>
      </c>
      <c r="C71" s="39"/>
      <c r="D71" s="49"/>
      <c r="E71" s="48">
        <f t="shared" si="3"/>
        <v>0</v>
      </c>
      <c r="F71" s="48">
        <f t="shared" si="4"/>
        <v>0</v>
      </c>
      <c r="G71" s="48">
        <f t="shared" si="5"/>
        <v>0</v>
      </c>
    </row>
    <row r="72" spans="1:7" ht="12.75" customHeight="1">
      <c r="A72" s="1" t="s">
        <v>65</v>
      </c>
      <c r="B72" s="2" t="s">
        <v>29</v>
      </c>
      <c r="C72" s="39"/>
      <c r="D72" s="49"/>
      <c r="E72" s="48">
        <f t="shared" si="3"/>
        <v>0</v>
      </c>
      <c r="F72" s="48">
        <f t="shared" si="4"/>
        <v>0</v>
      </c>
      <c r="G72" s="48">
        <f t="shared" si="5"/>
        <v>0</v>
      </c>
    </row>
    <row r="73" spans="1:7" ht="12.75" customHeight="1">
      <c r="A73" s="7" t="s">
        <v>34</v>
      </c>
      <c r="B73" s="80"/>
      <c r="C73" s="82"/>
      <c r="D73" s="82"/>
      <c r="E73" s="82"/>
      <c r="F73" s="82"/>
      <c r="G73" s="82"/>
    </row>
    <row r="74" spans="1:7" ht="12.75" customHeight="1">
      <c r="A74" s="7" t="s">
        <v>35</v>
      </c>
      <c r="B74" s="83" t="s">
        <v>10</v>
      </c>
      <c r="C74" s="43"/>
      <c r="D74" s="49"/>
      <c r="E74" s="48">
        <f t="shared" si="3"/>
        <v>0</v>
      </c>
      <c r="F74" s="48">
        <f t="shared" si="4"/>
        <v>0</v>
      </c>
      <c r="G74" s="48">
        <f t="shared" si="5"/>
        <v>0</v>
      </c>
    </row>
    <row r="75" spans="1:7" ht="12.75" customHeight="1">
      <c r="A75" s="1" t="s">
        <v>36</v>
      </c>
      <c r="B75" s="120"/>
      <c r="C75" s="43"/>
      <c r="D75" s="49"/>
      <c r="E75" s="48">
        <f t="shared" si="3"/>
        <v>0</v>
      </c>
      <c r="F75" s="48">
        <f t="shared" si="4"/>
        <v>0</v>
      </c>
      <c r="G75" s="48">
        <f t="shared" si="5"/>
        <v>0</v>
      </c>
    </row>
    <row r="76" spans="1:7" ht="12.75" customHeight="1">
      <c r="A76" s="1" t="s">
        <v>37</v>
      </c>
      <c r="B76" s="2" t="s">
        <v>10</v>
      </c>
      <c r="C76" s="39"/>
      <c r="D76" s="49"/>
      <c r="E76" s="48">
        <f t="shared" si="3"/>
        <v>0</v>
      </c>
      <c r="F76" s="48">
        <f t="shared" si="4"/>
        <v>0</v>
      </c>
      <c r="G76" s="48">
        <f t="shared" si="5"/>
        <v>0</v>
      </c>
    </row>
    <row r="77" spans="1:7" ht="12.75" customHeight="1">
      <c r="A77" s="1" t="s">
        <v>38</v>
      </c>
      <c r="B77" s="2" t="s">
        <v>39</v>
      </c>
      <c r="C77" s="39"/>
      <c r="D77" s="49"/>
      <c r="E77" s="48">
        <f t="shared" si="3"/>
        <v>0</v>
      </c>
      <c r="F77" s="48">
        <f t="shared" si="4"/>
        <v>0</v>
      </c>
      <c r="G77" s="48">
        <f t="shared" si="5"/>
        <v>0</v>
      </c>
    </row>
    <row r="78" spans="1:7" ht="12.75" customHeight="1">
      <c r="A78" s="1" t="s">
        <v>40</v>
      </c>
      <c r="B78" s="2" t="s">
        <v>41</v>
      </c>
      <c r="C78" s="39"/>
      <c r="D78" s="49"/>
      <c r="E78" s="48">
        <f t="shared" si="3"/>
        <v>0</v>
      </c>
      <c r="F78" s="48">
        <f t="shared" si="4"/>
        <v>0</v>
      </c>
      <c r="G78" s="48">
        <f t="shared" si="5"/>
        <v>0</v>
      </c>
    </row>
    <row r="79" spans="1:7" ht="12.75" customHeight="1">
      <c r="A79" s="1" t="s">
        <v>42</v>
      </c>
      <c r="B79" s="2" t="s">
        <v>29</v>
      </c>
      <c r="C79" s="39"/>
      <c r="D79" s="49"/>
      <c r="E79" s="48">
        <f t="shared" si="3"/>
        <v>0</v>
      </c>
      <c r="F79" s="48">
        <f t="shared" si="4"/>
        <v>0</v>
      </c>
      <c r="G79" s="48">
        <f t="shared" si="5"/>
        <v>0</v>
      </c>
    </row>
    <row r="80" spans="1:7" ht="12.75" customHeight="1">
      <c r="A80" s="7" t="s">
        <v>43</v>
      </c>
      <c r="B80" s="126"/>
      <c r="C80" s="127"/>
      <c r="D80" s="127"/>
      <c r="E80" s="127"/>
      <c r="F80" s="127"/>
      <c r="G80" s="128"/>
    </row>
    <row r="81" spans="1:7" ht="12.75" customHeight="1">
      <c r="A81" s="7" t="s">
        <v>44</v>
      </c>
      <c r="B81" s="83" t="s">
        <v>21</v>
      </c>
      <c r="C81" s="41"/>
      <c r="D81" s="49"/>
      <c r="E81" s="48">
        <f t="shared" si="3"/>
        <v>0</v>
      </c>
      <c r="F81" s="48">
        <f t="shared" si="4"/>
        <v>0</v>
      </c>
      <c r="G81" s="48">
        <f t="shared" si="5"/>
        <v>0</v>
      </c>
    </row>
    <row r="82" spans="1:7" ht="12.75" customHeight="1">
      <c r="A82" s="1" t="s">
        <v>45</v>
      </c>
      <c r="B82" s="84"/>
      <c r="C82" s="43"/>
      <c r="D82" s="49"/>
      <c r="E82" s="48">
        <f t="shared" si="3"/>
        <v>0</v>
      </c>
      <c r="F82" s="48">
        <f t="shared" si="4"/>
        <v>0</v>
      </c>
      <c r="G82" s="48">
        <f t="shared" si="5"/>
        <v>0</v>
      </c>
    </row>
    <row r="83" spans="1:7" ht="12.75" customHeight="1">
      <c r="A83" s="7" t="s">
        <v>46</v>
      </c>
      <c r="B83" s="80"/>
      <c r="C83" s="85"/>
      <c r="D83" s="85"/>
      <c r="E83" s="85"/>
      <c r="F83" s="85"/>
      <c r="G83" s="85"/>
    </row>
    <row r="84" spans="1:7" ht="12.75" customHeight="1">
      <c r="A84" s="7" t="s">
        <v>47</v>
      </c>
      <c r="B84" s="83" t="s">
        <v>14</v>
      </c>
      <c r="C84" s="43"/>
      <c r="D84" s="49"/>
      <c r="E84" s="48">
        <f t="shared" si="3"/>
        <v>0</v>
      </c>
      <c r="F84" s="48">
        <f t="shared" si="4"/>
        <v>0</v>
      </c>
      <c r="G84" s="48">
        <f t="shared" si="5"/>
        <v>0</v>
      </c>
    </row>
    <row r="85" spans="1:7" ht="12.75" customHeight="1">
      <c r="A85" s="1" t="s">
        <v>48</v>
      </c>
      <c r="B85" s="84"/>
      <c r="C85" s="43"/>
      <c r="D85" s="49"/>
      <c r="E85" s="48">
        <f t="shared" si="3"/>
        <v>0</v>
      </c>
      <c r="F85" s="48">
        <f t="shared" si="4"/>
        <v>0</v>
      </c>
      <c r="G85" s="48">
        <f t="shared" si="5"/>
        <v>0</v>
      </c>
    </row>
    <row r="86" spans="1:7" ht="12.75" customHeight="1">
      <c r="A86" s="1" t="s">
        <v>49</v>
      </c>
      <c r="B86" s="2" t="s">
        <v>14</v>
      </c>
      <c r="C86" s="39"/>
      <c r="D86" s="49"/>
      <c r="E86" s="48">
        <f t="shared" si="3"/>
        <v>0</v>
      </c>
      <c r="F86" s="48">
        <f t="shared" si="4"/>
        <v>0</v>
      </c>
      <c r="G86" s="48">
        <f t="shared" si="5"/>
        <v>0</v>
      </c>
    </row>
    <row r="87" spans="1:7" ht="40.5" customHeight="1">
      <c r="A87" s="18" t="s">
        <v>78</v>
      </c>
      <c r="B87" s="10" t="s">
        <v>3</v>
      </c>
      <c r="C87" s="45"/>
      <c r="D87" s="49"/>
      <c r="E87" s="48">
        <f t="shared" si="3"/>
        <v>0</v>
      </c>
      <c r="F87" s="48">
        <f t="shared" si="4"/>
        <v>0</v>
      </c>
      <c r="G87" s="48">
        <f t="shared" si="5"/>
        <v>0</v>
      </c>
    </row>
    <row r="88" spans="1:7" s="32" customFormat="1" ht="18" customHeight="1">
      <c r="A88" s="76" t="s">
        <v>50</v>
      </c>
      <c r="B88" s="102"/>
      <c r="C88" s="102"/>
      <c r="D88" s="102"/>
      <c r="E88" s="33">
        <f>SUM(E67:E72,E74:E79,E81:E82,E84:E87)</f>
        <v>0</v>
      </c>
      <c r="F88" s="51">
        <f t="shared" si="4"/>
        <v>0</v>
      </c>
      <c r="G88" s="51">
        <f t="shared" si="5"/>
        <v>0</v>
      </c>
    </row>
    <row r="89" spans="1:7" ht="12.75">
      <c r="A89" s="78"/>
      <c r="B89" s="88"/>
      <c r="C89" s="88"/>
      <c r="D89" s="88"/>
      <c r="E89" s="88"/>
      <c r="F89" s="88"/>
      <c r="G89" s="88"/>
    </row>
    <row r="90" spans="1:7" ht="16.5" customHeight="1">
      <c r="A90" s="89" t="s">
        <v>51</v>
      </c>
      <c r="B90" s="90"/>
      <c r="C90" s="90"/>
      <c r="D90" s="90"/>
      <c r="E90" s="90"/>
      <c r="F90" s="90"/>
      <c r="G90" s="90"/>
    </row>
    <row r="91" spans="1:7" ht="12.75" customHeight="1">
      <c r="A91" s="1" t="s">
        <v>52</v>
      </c>
      <c r="B91" s="2" t="s">
        <v>29</v>
      </c>
      <c r="C91" s="39"/>
      <c r="D91" s="49"/>
      <c r="E91" s="48">
        <f aca="true" t="shared" si="6" ref="E91:E97">(C91*D91)</f>
        <v>0</v>
      </c>
      <c r="F91" s="48">
        <f aca="true" t="shared" si="7" ref="F91:F109">(E91*0.943)</f>
        <v>0</v>
      </c>
      <c r="G91" s="48">
        <f aca="true" t="shared" si="8" ref="G91:G109">SUM(E91-F91)</f>
        <v>0</v>
      </c>
    </row>
    <row r="92" spans="1:7" ht="12.75" customHeight="1">
      <c r="A92" s="1" t="s">
        <v>53</v>
      </c>
      <c r="B92" s="2" t="s">
        <v>14</v>
      </c>
      <c r="C92" s="39"/>
      <c r="D92" s="49"/>
      <c r="E92" s="48">
        <f t="shared" si="6"/>
        <v>0</v>
      </c>
      <c r="F92" s="48">
        <f t="shared" si="7"/>
        <v>0</v>
      </c>
      <c r="G92" s="48">
        <f t="shared" si="8"/>
        <v>0</v>
      </c>
    </row>
    <row r="93" spans="1:7" ht="12.75" customHeight="1">
      <c r="A93" s="1" t="s">
        <v>54</v>
      </c>
      <c r="B93" s="2" t="s">
        <v>29</v>
      </c>
      <c r="C93" s="39"/>
      <c r="D93" s="49"/>
      <c r="E93" s="48">
        <f t="shared" si="6"/>
        <v>0</v>
      </c>
      <c r="F93" s="48">
        <f t="shared" si="7"/>
        <v>0</v>
      </c>
      <c r="G93" s="48">
        <f t="shared" si="8"/>
        <v>0</v>
      </c>
    </row>
    <row r="94" spans="1:7" ht="12.75" customHeight="1">
      <c r="A94" s="1" t="s">
        <v>55</v>
      </c>
      <c r="B94" s="2" t="s">
        <v>29</v>
      </c>
      <c r="C94" s="39"/>
      <c r="D94" s="49"/>
      <c r="E94" s="48">
        <f t="shared" si="6"/>
        <v>0</v>
      </c>
      <c r="F94" s="48">
        <f t="shared" si="7"/>
        <v>0</v>
      </c>
      <c r="G94" s="48">
        <f t="shared" si="8"/>
        <v>0</v>
      </c>
    </row>
    <row r="95" spans="1:7" ht="12.75" customHeight="1">
      <c r="A95" s="1" t="s">
        <v>56</v>
      </c>
      <c r="B95" s="2" t="s">
        <v>29</v>
      </c>
      <c r="C95" s="39"/>
      <c r="D95" s="49"/>
      <c r="E95" s="48">
        <f t="shared" si="6"/>
        <v>0</v>
      </c>
      <c r="F95" s="48">
        <f t="shared" si="7"/>
        <v>0</v>
      </c>
      <c r="G95" s="48">
        <f t="shared" si="8"/>
        <v>0</v>
      </c>
    </row>
    <row r="96" spans="1:7" ht="12.75" customHeight="1">
      <c r="A96" s="1" t="s">
        <v>91</v>
      </c>
      <c r="B96" s="2" t="s">
        <v>29</v>
      </c>
      <c r="C96" s="39"/>
      <c r="D96" s="49"/>
      <c r="E96" s="48">
        <f t="shared" si="6"/>
        <v>0</v>
      </c>
      <c r="F96" s="48">
        <f t="shared" si="7"/>
        <v>0</v>
      </c>
      <c r="G96" s="48">
        <f t="shared" si="8"/>
        <v>0</v>
      </c>
    </row>
    <row r="97" spans="1:7" ht="12.75" customHeight="1">
      <c r="A97" s="1" t="s">
        <v>57</v>
      </c>
      <c r="B97" s="2" t="s">
        <v>29</v>
      </c>
      <c r="C97" s="39"/>
      <c r="D97" s="49"/>
      <c r="E97" s="48">
        <f t="shared" si="6"/>
        <v>0</v>
      </c>
      <c r="F97" s="48">
        <f t="shared" si="7"/>
        <v>0</v>
      </c>
      <c r="G97" s="48">
        <f t="shared" si="8"/>
        <v>0</v>
      </c>
    </row>
    <row r="98" spans="1:7" s="32" customFormat="1" ht="18" customHeight="1">
      <c r="A98" s="99" t="s">
        <v>58</v>
      </c>
      <c r="B98" s="100"/>
      <c r="C98" s="100"/>
      <c r="D98" s="100"/>
      <c r="E98" s="33">
        <f>SUM(E91:E97)</f>
        <v>0</v>
      </c>
      <c r="F98" s="51">
        <f t="shared" si="7"/>
        <v>0</v>
      </c>
      <c r="G98" s="51">
        <f t="shared" si="8"/>
        <v>0</v>
      </c>
    </row>
    <row r="99" spans="1:7" ht="12.75">
      <c r="A99" s="91"/>
      <c r="B99" s="91"/>
      <c r="C99" s="91"/>
      <c r="D99" s="91"/>
      <c r="E99" s="91"/>
      <c r="F99" s="91"/>
      <c r="G99" s="91"/>
    </row>
    <row r="100" spans="1:7" ht="16.5" customHeight="1">
      <c r="A100" s="89" t="s">
        <v>124</v>
      </c>
      <c r="B100" s="90" t="s">
        <v>3</v>
      </c>
      <c r="C100" s="90"/>
      <c r="D100" s="90"/>
      <c r="E100" s="90"/>
      <c r="F100" s="90">
        <f t="shared" si="7"/>
        <v>0</v>
      </c>
      <c r="G100" s="90">
        <f t="shared" si="8"/>
        <v>0</v>
      </c>
    </row>
    <row r="101" spans="1:7" ht="12.75">
      <c r="A101" s="46"/>
      <c r="B101" s="47"/>
      <c r="C101" s="43"/>
      <c r="D101" s="49"/>
      <c r="E101" s="48">
        <f aca="true" t="shared" si="9" ref="E101:E108">(C101*D101)</f>
        <v>0</v>
      </c>
      <c r="F101" s="48">
        <f t="shared" si="7"/>
        <v>0</v>
      </c>
      <c r="G101" s="48">
        <f t="shared" si="8"/>
        <v>0</v>
      </c>
    </row>
    <row r="102" spans="1:7" ht="12.75">
      <c r="A102" s="46"/>
      <c r="B102" s="47"/>
      <c r="C102" s="43"/>
      <c r="D102" s="49"/>
      <c r="E102" s="48">
        <f t="shared" si="9"/>
        <v>0</v>
      </c>
      <c r="F102" s="48">
        <f t="shared" si="7"/>
        <v>0</v>
      </c>
      <c r="G102" s="48">
        <f t="shared" si="8"/>
        <v>0</v>
      </c>
    </row>
    <row r="103" spans="1:7" ht="12.75">
      <c r="A103" s="46"/>
      <c r="B103" s="47"/>
      <c r="C103" s="43"/>
      <c r="D103" s="49"/>
      <c r="E103" s="48">
        <f t="shared" si="9"/>
        <v>0</v>
      </c>
      <c r="F103" s="48">
        <f t="shared" si="7"/>
        <v>0</v>
      </c>
      <c r="G103" s="48">
        <f t="shared" si="8"/>
        <v>0</v>
      </c>
    </row>
    <row r="104" spans="1:7" ht="12.75">
      <c r="A104" s="46"/>
      <c r="B104" s="47"/>
      <c r="C104" s="43"/>
      <c r="D104" s="49"/>
      <c r="E104" s="48">
        <f t="shared" si="9"/>
        <v>0</v>
      </c>
      <c r="F104" s="48">
        <f t="shared" si="7"/>
        <v>0</v>
      </c>
      <c r="G104" s="48">
        <f t="shared" si="8"/>
        <v>0</v>
      </c>
    </row>
    <row r="105" spans="1:7" ht="12.75">
      <c r="A105" s="46"/>
      <c r="B105" s="47"/>
      <c r="C105" s="43"/>
      <c r="D105" s="49"/>
      <c r="E105" s="48">
        <f t="shared" si="9"/>
        <v>0</v>
      </c>
      <c r="F105" s="48">
        <f t="shared" si="7"/>
        <v>0</v>
      </c>
      <c r="G105" s="48">
        <f t="shared" si="8"/>
        <v>0</v>
      </c>
    </row>
    <row r="106" spans="1:7" ht="12.75">
      <c r="A106" s="46"/>
      <c r="B106" s="47"/>
      <c r="C106" s="43"/>
      <c r="D106" s="49"/>
      <c r="E106" s="48">
        <f t="shared" si="9"/>
        <v>0</v>
      </c>
      <c r="F106" s="48">
        <f t="shared" si="7"/>
        <v>0</v>
      </c>
      <c r="G106" s="48">
        <f t="shared" si="8"/>
        <v>0</v>
      </c>
    </row>
    <row r="107" spans="1:7" ht="12.75">
      <c r="A107" s="46"/>
      <c r="B107" s="47"/>
      <c r="C107" s="43"/>
      <c r="D107" s="49"/>
      <c r="E107" s="48">
        <f t="shared" si="9"/>
        <v>0</v>
      </c>
      <c r="F107" s="48">
        <f t="shared" si="7"/>
        <v>0</v>
      </c>
      <c r="G107" s="48">
        <f t="shared" si="8"/>
        <v>0</v>
      </c>
    </row>
    <row r="108" spans="1:7" ht="12.75">
      <c r="A108" s="46"/>
      <c r="B108" s="47"/>
      <c r="C108" s="43"/>
      <c r="D108" s="49"/>
      <c r="E108" s="48">
        <f t="shared" si="9"/>
        <v>0</v>
      </c>
      <c r="F108" s="48">
        <f t="shared" si="7"/>
        <v>0</v>
      </c>
      <c r="G108" s="48">
        <f t="shared" si="8"/>
        <v>0</v>
      </c>
    </row>
    <row r="109" spans="1:7" s="32" customFormat="1" ht="18" customHeight="1">
      <c r="A109" s="86" t="s">
        <v>129</v>
      </c>
      <c r="B109" s="87"/>
      <c r="C109" s="87"/>
      <c r="D109" s="87"/>
      <c r="E109" s="33">
        <f>SUM(E101:E108)</f>
        <v>0</v>
      </c>
      <c r="F109" s="51">
        <f t="shared" si="7"/>
        <v>0</v>
      </c>
      <c r="G109" s="51">
        <f t="shared" si="8"/>
        <v>0</v>
      </c>
    </row>
    <row r="110" spans="1:7" ht="12.75">
      <c r="A110" s="78"/>
      <c r="B110" s="101"/>
      <c r="C110" s="101"/>
      <c r="D110" s="101"/>
      <c r="E110" s="101"/>
      <c r="F110" s="101"/>
      <c r="G110" s="101"/>
    </row>
    <row r="111" spans="1:7" ht="16.5" customHeight="1">
      <c r="A111" s="89" t="s">
        <v>59</v>
      </c>
      <c r="B111" s="90"/>
      <c r="C111" s="90"/>
      <c r="D111" s="90"/>
      <c r="E111" s="90"/>
      <c r="F111" s="90"/>
      <c r="G111" s="90"/>
    </row>
    <row r="112" spans="1:7" ht="24.75" customHeight="1">
      <c r="A112" s="20" t="s">
        <v>67</v>
      </c>
      <c r="B112" s="21" t="s">
        <v>3</v>
      </c>
      <c r="C112" s="6">
        <v>1</v>
      </c>
      <c r="D112" s="49"/>
      <c r="E112" s="48">
        <f>(C112*D112)</f>
        <v>0</v>
      </c>
      <c r="F112" s="48">
        <f aca="true" t="shared" si="10" ref="F112:F118">(E112*0.943)</f>
        <v>0</v>
      </c>
      <c r="G112" s="48">
        <f aca="true" t="shared" si="11" ref="G112:G118">SUM(E112-F112)</f>
        <v>0</v>
      </c>
    </row>
    <row r="113" spans="1:7" ht="24.75" customHeight="1">
      <c r="A113" s="22" t="s">
        <v>60</v>
      </c>
      <c r="B113" s="21" t="s">
        <v>3</v>
      </c>
      <c r="C113" s="6">
        <v>1</v>
      </c>
      <c r="D113" s="49"/>
      <c r="E113" s="48">
        <f>(C113*D113)</f>
        <v>0</v>
      </c>
      <c r="F113" s="48">
        <f t="shared" si="10"/>
        <v>0</v>
      </c>
      <c r="G113" s="48">
        <f t="shared" si="11"/>
        <v>0</v>
      </c>
    </row>
    <row r="114" spans="1:7" ht="24.75" customHeight="1">
      <c r="A114" s="22" t="s">
        <v>68</v>
      </c>
      <c r="B114" s="21" t="s">
        <v>3</v>
      </c>
      <c r="C114" s="6">
        <v>1</v>
      </c>
      <c r="D114" s="49"/>
      <c r="E114" s="48">
        <f>(C114*D114)</f>
        <v>0</v>
      </c>
      <c r="F114" s="48">
        <f t="shared" si="10"/>
        <v>0</v>
      </c>
      <c r="G114" s="48">
        <f t="shared" si="11"/>
        <v>0</v>
      </c>
    </row>
    <row r="115" spans="1:7" ht="24.75" customHeight="1">
      <c r="A115" s="22" t="s">
        <v>69</v>
      </c>
      <c r="B115" s="21" t="s">
        <v>3</v>
      </c>
      <c r="C115" s="6">
        <v>1</v>
      </c>
      <c r="D115" s="49"/>
      <c r="E115" s="48">
        <f>(C115*D115)</f>
        <v>0</v>
      </c>
      <c r="F115" s="48">
        <f t="shared" si="10"/>
        <v>0</v>
      </c>
      <c r="G115" s="48">
        <f t="shared" si="11"/>
        <v>0</v>
      </c>
    </row>
    <row r="116" spans="1:7" ht="24.75" customHeight="1">
      <c r="A116" s="25" t="s">
        <v>70</v>
      </c>
      <c r="B116" s="26" t="s">
        <v>3</v>
      </c>
      <c r="C116" s="11">
        <v>1</v>
      </c>
      <c r="D116" s="50"/>
      <c r="E116" s="48">
        <f>(C116*D116)</f>
        <v>0</v>
      </c>
      <c r="F116" s="48">
        <f t="shared" si="10"/>
        <v>0</v>
      </c>
      <c r="G116" s="48">
        <f t="shared" si="11"/>
        <v>0</v>
      </c>
    </row>
    <row r="117" spans="1:7" s="32" customFormat="1" ht="18" customHeight="1">
      <c r="A117" s="76" t="s">
        <v>61</v>
      </c>
      <c r="B117" s="102"/>
      <c r="C117" s="102"/>
      <c r="D117" s="102"/>
      <c r="E117" s="33">
        <f>SUM(E112:E116)</f>
        <v>0</v>
      </c>
      <c r="F117" s="48">
        <f t="shared" si="10"/>
        <v>0</v>
      </c>
      <c r="G117" s="48">
        <f t="shared" si="11"/>
        <v>0</v>
      </c>
    </row>
    <row r="118" spans="1:7" s="32" customFormat="1" ht="25.5" customHeight="1">
      <c r="A118" s="76" t="s">
        <v>113</v>
      </c>
      <c r="B118" s="77"/>
      <c r="C118" s="77"/>
      <c r="D118" s="77"/>
      <c r="E118" s="33">
        <f>SUM(E64,E88,E98,E109,E117)</f>
        <v>0</v>
      </c>
      <c r="F118" s="48">
        <f t="shared" si="10"/>
        <v>0</v>
      </c>
      <c r="G118" s="48">
        <f t="shared" si="11"/>
        <v>0</v>
      </c>
    </row>
    <row r="119" spans="1:7" ht="12.75">
      <c r="A119" s="78"/>
      <c r="B119" s="79"/>
      <c r="C119" s="79"/>
      <c r="D119" s="79"/>
      <c r="E119" s="79"/>
      <c r="F119" s="79"/>
      <c r="G119" s="79"/>
    </row>
    <row r="120" spans="1:7" ht="62.25" customHeight="1">
      <c r="A120" s="7" t="s">
        <v>92</v>
      </c>
      <c r="B120" s="15" t="s">
        <v>3</v>
      </c>
      <c r="C120" s="16">
        <v>1</v>
      </c>
      <c r="D120" s="50">
        <v>30000</v>
      </c>
      <c r="E120" s="48">
        <f>(C120*D120)</f>
        <v>30000</v>
      </c>
      <c r="F120" s="93" t="s">
        <v>4</v>
      </c>
      <c r="G120" s="93"/>
    </row>
    <row r="121" spans="1:7" ht="12.75">
      <c r="A121" s="91"/>
      <c r="B121" s="92"/>
      <c r="C121" s="92"/>
      <c r="D121" s="92"/>
      <c r="E121" s="92"/>
      <c r="F121" s="92"/>
      <c r="G121" s="92"/>
    </row>
    <row r="122" spans="1:7" s="32" customFormat="1" ht="19.5" customHeight="1">
      <c r="A122" s="94" t="s">
        <v>114</v>
      </c>
      <c r="B122" s="95"/>
      <c r="C122" s="95"/>
      <c r="D122" s="95"/>
      <c r="E122" s="33">
        <f>SUM(E12,E20,E118,E120)</f>
        <v>30000</v>
      </c>
      <c r="F122" s="93" t="s">
        <v>4</v>
      </c>
      <c r="G122" s="93"/>
    </row>
    <row r="123" spans="1:7" ht="12.75">
      <c r="A123" s="103"/>
      <c r="B123" s="104"/>
      <c r="C123" s="104"/>
      <c r="D123" s="104"/>
      <c r="E123" s="105"/>
      <c r="F123" s="105"/>
      <c r="G123" s="106"/>
    </row>
    <row r="124" spans="1:7" ht="19.5" customHeight="1">
      <c r="A124" s="107" t="s">
        <v>98</v>
      </c>
      <c r="B124" s="108"/>
      <c r="C124" s="108"/>
      <c r="D124" s="108"/>
      <c r="E124" s="108"/>
      <c r="F124" s="108"/>
      <c r="G124" s="109"/>
    </row>
    <row r="125" spans="1:7" ht="51" customHeight="1">
      <c r="A125" s="97" t="s">
        <v>130</v>
      </c>
      <c r="B125" s="110"/>
      <c r="C125" s="110"/>
      <c r="D125" s="110"/>
      <c r="E125" s="111"/>
      <c r="F125" s="23" t="s">
        <v>99</v>
      </c>
      <c r="G125" s="35">
        <f>SUM(E118+E20)</f>
        <v>0</v>
      </c>
    </row>
    <row r="126" spans="1:7" ht="42.75" customHeight="1">
      <c r="A126" s="97" t="s">
        <v>127</v>
      </c>
      <c r="B126" s="97"/>
      <c r="C126" s="97"/>
      <c r="D126" s="97"/>
      <c r="E126" s="98"/>
      <c r="F126" s="23" t="s">
        <v>100</v>
      </c>
      <c r="G126" s="36">
        <f>G125*0.943</f>
        <v>0</v>
      </c>
    </row>
    <row r="127" spans="1:7" ht="42.75" customHeight="1">
      <c r="A127" s="97" t="s">
        <v>128</v>
      </c>
      <c r="B127" s="97"/>
      <c r="C127" s="97"/>
      <c r="D127" s="97"/>
      <c r="E127" s="98"/>
      <c r="F127" s="23" t="s">
        <v>101</v>
      </c>
      <c r="G127" s="36">
        <f>G125*0.057</f>
        <v>0</v>
      </c>
    </row>
    <row r="128" spans="1:7" ht="32.25" customHeight="1">
      <c r="A128" s="97" t="s">
        <v>115</v>
      </c>
      <c r="B128" s="97"/>
      <c r="C128" s="97"/>
      <c r="D128" s="97"/>
      <c r="E128" s="98"/>
      <c r="F128" s="23" t="s">
        <v>102</v>
      </c>
      <c r="G128" s="37">
        <f>SUM(G125-G126-G127)</f>
        <v>0</v>
      </c>
    </row>
    <row r="129" spans="1:7" ht="32.25" customHeight="1">
      <c r="A129" s="96" t="s">
        <v>116</v>
      </c>
      <c r="B129" s="97"/>
      <c r="C129" s="97"/>
      <c r="D129" s="97"/>
      <c r="E129" s="98"/>
      <c r="F129" s="23" t="s">
        <v>103</v>
      </c>
      <c r="G129" s="37">
        <f>SUM(G127,G128)</f>
        <v>0</v>
      </c>
    </row>
  </sheetData>
  <sheetProtection/>
  <mergeCells count="57">
    <mergeCell ref="A21:G21"/>
    <mergeCell ref="A22:G22"/>
    <mergeCell ref="B81:B82"/>
    <mergeCell ref="A88:D88"/>
    <mergeCell ref="B46:B49"/>
    <mergeCell ref="B45:G45"/>
    <mergeCell ref="B53:B57"/>
    <mergeCell ref="B74:B75"/>
    <mergeCell ref="B80:G80"/>
    <mergeCell ref="A65:G65"/>
    <mergeCell ref="A20:D20"/>
    <mergeCell ref="A66:G66"/>
    <mergeCell ref="A64:D64"/>
    <mergeCell ref="B62:B63"/>
    <mergeCell ref="B27:G27"/>
    <mergeCell ref="B31:B33"/>
    <mergeCell ref="B37:G37"/>
    <mergeCell ref="B52:G52"/>
    <mergeCell ref="A23:G23"/>
    <mergeCell ref="B38:B42"/>
    <mergeCell ref="A99:G99"/>
    <mergeCell ref="A98:D98"/>
    <mergeCell ref="A110:G110"/>
    <mergeCell ref="A111:G111"/>
    <mergeCell ref="A117:D117"/>
    <mergeCell ref="A127:E127"/>
    <mergeCell ref="A123:G123"/>
    <mergeCell ref="A124:G124"/>
    <mergeCell ref="A125:E125"/>
    <mergeCell ref="A126:E126"/>
    <mergeCell ref="A100:G100"/>
    <mergeCell ref="A121:G121"/>
    <mergeCell ref="F122:G122"/>
    <mergeCell ref="A122:D122"/>
    <mergeCell ref="A129:E129"/>
    <mergeCell ref="A128:E128"/>
    <mergeCell ref="F120:G120"/>
    <mergeCell ref="A15:G15"/>
    <mergeCell ref="A118:D118"/>
    <mergeCell ref="A119:G119"/>
    <mergeCell ref="B61:G61"/>
    <mergeCell ref="B73:G73"/>
    <mergeCell ref="B84:B85"/>
    <mergeCell ref="B83:G83"/>
    <mergeCell ref="A109:D109"/>
    <mergeCell ref="A89:G89"/>
    <mergeCell ref="A90:G90"/>
    <mergeCell ref="A14:G14"/>
    <mergeCell ref="A1:G1"/>
    <mergeCell ref="A2:G2"/>
    <mergeCell ref="A4:G4"/>
    <mergeCell ref="A3:B3"/>
    <mergeCell ref="C3:G3"/>
    <mergeCell ref="A6:G6"/>
    <mergeCell ref="A7:G7"/>
    <mergeCell ref="A12:D12"/>
    <mergeCell ref="A13:G13"/>
  </mergeCells>
  <printOptions horizontalCentered="1"/>
  <pageMargins left="0.25" right="0.25" top="0.15" bottom="0.59" header="0.15" footer="0.59"/>
  <pageSetup horizontalDpi="300" verticalDpi="300" orientation="portrait" r:id="rId1"/>
  <rowBreaks count="2" manualBreakCount="2">
    <brk id="58" max="6" man="1"/>
    <brk id="9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 Online,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Jacob Weiss</cp:lastModifiedBy>
  <cp:lastPrinted>2007-03-23T18:05:45Z</cp:lastPrinted>
  <dcterms:created xsi:type="dcterms:W3CDTF">2006-03-05T16:08:03Z</dcterms:created>
  <dcterms:modified xsi:type="dcterms:W3CDTF">2019-04-10T16:00:05Z</dcterms:modified>
  <cp:category/>
  <cp:version/>
  <cp:contentType/>
  <cp:contentStatus/>
</cp:coreProperties>
</file>