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625" windowHeight="14985" activeTab="0"/>
  </bookViews>
  <sheets>
    <sheet name="Questionnaire" sheetId="1" r:id="rId1"/>
  </sheets>
  <definedNames/>
  <calcPr fullCalcOnLoad="1"/>
</workbook>
</file>

<file path=xl/sharedStrings.xml><?xml version="1.0" encoding="utf-8"?>
<sst xmlns="http://schemas.openxmlformats.org/spreadsheetml/2006/main" count="37" uniqueCount="23">
  <si>
    <t>https://www.azdot.gov/business/engineering-and-construction/construction-and-materials/value-engineering</t>
  </si>
  <si>
    <t>Additional Data/Comment (optional)</t>
  </si>
  <si>
    <t>Link to Value Engineering Web Page (Spreadsheets and Guides):</t>
  </si>
  <si>
    <t>Link to ADOT Data Analysis Page (Traffic and Percent Trucks Data). % Truck is Labeled T Factor.</t>
  </si>
  <si>
    <t>https://azdot.gov/planning/DataandAnalysis</t>
  </si>
  <si>
    <r>
      <rPr>
        <b/>
        <sz val="12"/>
        <rFont val="Times New Roman"/>
        <family val="1"/>
      </rPr>
      <t>Trucks Percentage (%) Example: 10%</t>
    </r>
    <r>
      <rPr>
        <sz val="12"/>
        <rFont val="Times New Roman"/>
        <family val="1"/>
      </rPr>
      <t xml:space="preserve">
Data from ADOT Traffic (Linked Below This Table) Can be Used. (% Truck is Labeled T Factor)</t>
    </r>
  </si>
  <si>
    <t>A+B Project (Design Build)? (Select Yes/No from Drop Down Menu)</t>
  </si>
  <si>
    <t>State $ Estimate required for A+B Projects (Design Build) only</t>
  </si>
  <si>
    <t>STATE Estimated Duration (Days) required for A+B Projects (Design Build) only</t>
  </si>
  <si>
    <t>Duration of Traffic Control Condition (Days) required for A+B Projects (Design Build) only</t>
  </si>
  <si>
    <r>
      <t xml:space="preserve">Number of Lanes Open After Restriction is Removed </t>
    </r>
    <r>
      <rPr>
        <b/>
        <u val="single"/>
        <sz val="12"/>
        <rFont val="Times New Roman"/>
        <family val="1"/>
      </rPr>
      <t>(HOV Lane is considered 0.5 Lane)</t>
    </r>
    <r>
      <rPr>
        <b/>
        <sz val="12"/>
        <rFont val="Times New Roman"/>
        <family val="1"/>
      </rPr>
      <t xml:space="preserve">
</t>
    </r>
    <r>
      <rPr>
        <sz val="12"/>
        <color indexed="10"/>
        <rFont val="Times New Roman"/>
        <family val="1"/>
      </rPr>
      <t>Please note:</t>
    </r>
    <r>
      <rPr>
        <sz val="12"/>
        <rFont val="Times New Roman"/>
        <family val="1"/>
      </rPr>
      <t xml:space="preserve"> If the provided traffic count is for one direction, the number of the lanes should be lanes in that direction only. If the traffic count is for both directions, the number of the lanes in both directions</t>
    </r>
  </si>
  <si>
    <t>Speed Limit After Restriction is Removed (Miles/Hour)</t>
  </si>
  <si>
    <r>
      <rPr>
        <b/>
        <sz val="12"/>
        <rFont val="Times New Roman"/>
        <family val="1"/>
      </rPr>
      <t>Type of RUC Requested ("Daily RUC", "Hourly or 15 Min RUC" or "RUC for Full Closure with no detour")</t>
    </r>
    <r>
      <rPr>
        <sz val="12"/>
        <rFont val="Times New Roman"/>
        <family val="1"/>
      </rPr>
      <t xml:space="preserve">
   Hourly (or 15 Minutes) RUC, suggested for restrictions lasting less than 3 days (lane reduction or detour)
                Night time - open by 5AM next day
                Weekend – open by 5AM Monday
   Daily RUC, suggested for restrictions lasting more than 3 days (lane reduction or detour)
                Open by XX/YY/2022
                Open after X weeks or Y months
                Also used to compute Daily RUC for A+B bidding (Design-Build)</t>
    </r>
  </si>
  <si>
    <r>
      <t xml:space="preserve">Project Information
Example 1: Lane Reduction, NB I17, MP 251 to 257, Weekend open by 5 AM Monday
Example 2: Lane Closure and Detour, SB I17, MP 251 to 257, Open by 1/08/2022
Example 3: SR77, MP 103.60- MP 110.90, Weekday Flagger Operation, 6AM to 4PM
</t>
    </r>
    <r>
      <rPr>
        <sz val="12"/>
        <color indexed="10"/>
        <rFont val="Times New Roman"/>
        <family val="1"/>
      </rPr>
      <t xml:space="preserve">Each restriction should be listed in a separate column. </t>
    </r>
    <r>
      <rPr>
        <sz val="12"/>
        <rFont val="Times New Roman"/>
        <family val="1"/>
      </rPr>
      <t xml:space="preserve">RUC will be calculated for each restriction separately.
</t>
    </r>
    <r>
      <rPr>
        <sz val="12"/>
        <color indexed="10"/>
        <rFont val="Times New Roman"/>
        <family val="1"/>
      </rPr>
      <t>If the restriction is not affecting both directions at the same time</t>
    </r>
    <r>
      <rPr>
        <sz val="12"/>
        <rFont val="Times New Roman"/>
        <family val="1"/>
      </rPr>
      <t xml:space="preserve">, it needs to be separated into different directions.
For restrictions separated in different directions, </t>
    </r>
    <r>
      <rPr>
        <sz val="12"/>
        <color indexed="10"/>
        <rFont val="Times New Roman"/>
        <family val="1"/>
      </rPr>
      <t>corresponding number of lanes and traffic count in the direction of the restriction is required in each column.</t>
    </r>
    <r>
      <rPr>
        <sz val="12"/>
        <rFont val="Times New Roman"/>
        <family val="1"/>
      </rPr>
      <t xml:space="preserve">
</t>
    </r>
    <r>
      <rPr>
        <b/>
        <sz val="12"/>
        <color indexed="10"/>
        <rFont val="Times New Roman"/>
        <family val="1"/>
      </rPr>
      <t>For One Directional Traffic (Flagger, Pilot Car)</t>
    </r>
    <r>
      <rPr>
        <sz val="12"/>
        <rFont val="Times New Roman"/>
        <family val="1"/>
      </rPr>
      <t>, the restriction in one direction affects the other direction as well. Therefore, one column will be used for both directions. The total traffic count in both directions is required in the column. Number of lanes will be 1 during restriction. The total number of lanes available to both directions shall be entered for after restriction. Affected Travel Length will stay the same during and after restriction (and is usually less than 3 miles)</t>
    </r>
  </si>
  <si>
    <r>
      <t xml:space="preserve">One Directional Traffic (Flagger/Pilot Car) (Yes/No)
</t>
    </r>
    <r>
      <rPr>
        <sz val="12"/>
        <rFont val="Times New Roman"/>
        <family val="1"/>
      </rPr>
      <t xml:space="preserve">One Directional Traffic – used when one direction of traffic is stopped while the other direction is allowed to proceed through work zone.  (i.e., flagger/pilot car)
</t>
    </r>
    <r>
      <rPr>
        <sz val="12"/>
        <color indexed="10"/>
        <rFont val="Times New Roman"/>
        <family val="1"/>
      </rPr>
      <t>Note: For one directional traffic restrictions, closure of one direction affects the other one. Total traffic count in both directions required. Number of lanes will be 1 during restriction. The total number of lanes available to both directions shall be entered for after restriction.</t>
    </r>
  </si>
  <si>
    <r>
      <rPr>
        <b/>
        <sz val="12"/>
        <rFont val="Times New Roman"/>
        <family val="1"/>
      </rPr>
      <t xml:space="preserve">Traffic Count (Count/hour for Hourly or 15 Minutes RUC &amp; Count/Day for Daily RUC).
</t>
    </r>
    <r>
      <rPr>
        <sz val="12"/>
        <color indexed="10"/>
        <rFont val="Times New Roman"/>
        <family val="1"/>
      </rPr>
      <t>Enter traffic count for the restriction described in the column and corresponding to the number of lanes listed in the column.
For Hourly or 15 Minutes RUC, the estimated hourly volume</t>
    </r>
    <r>
      <rPr>
        <sz val="12"/>
        <rFont val="Times New Roman"/>
        <family val="1"/>
      </rPr>
      <t xml:space="preserve"> at the time of expected opening is required.
</t>
    </r>
    <r>
      <rPr>
        <sz val="12"/>
        <color indexed="10"/>
        <rFont val="Times New Roman"/>
        <family val="1"/>
      </rPr>
      <t>For Daily RUC, the estimated daily traffic volume</t>
    </r>
    <r>
      <rPr>
        <sz val="12"/>
        <rFont val="Times New Roman"/>
        <family val="1"/>
      </rPr>
      <t xml:space="preserve"> of the expected opening day is required.
Guideline </t>
    </r>
    <r>
      <rPr>
        <u val="single"/>
        <sz val="12"/>
        <rFont val="Times New Roman"/>
        <family val="1"/>
      </rPr>
      <t>linked below the table</t>
    </r>
    <r>
      <rPr>
        <sz val="12"/>
        <rFont val="Times New Roman"/>
        <family val="1"/>
      </rPr>
      <t xml:space="preserve"> can be used to assist finding the information from Transportation Data Management System website.</t>
    </r>
  </si>
  <si>
    <r>
      <rPr>
        <b/>
        <sz val="12"/>
        <rFont val="Times New Roman"/>
        <family val="1"/>
      </rPr>
      <t xml:space="preserve">Number of Lanes Open During Restriction </t>
    </r>
    <r>
      <rPr>
        <b/>
        <u val="single"/>
        <sz val="12"/>
        <rFont val="Times New Roman"/>
        <family val="1"/>
      </rPr>
      <t>(HOV Lane is considered 0.5 Lane)</t>
    </r>
    <r>
      <rPr>
        <sz val="12"/>
        <rFont val="Times New Roman"/>
        <family val="1"/>
      </rPr>
      <t xml:space="preserve">
The minimum number of lanes available to the traffic during the restriction
If detour, minimum number of lanes on the detour.
Google Map can be used to find minimum number of lanes
</t>
    </r>
    <r>
      <rPr>
        <sz val="12"/>
        <color indexed="10"/>
        <rFont val="Times New Roman"/>
        <family val="1"/>
      </rPr>
      <t xml:space="preserve">Please note: </t>
    </r>
    <r>
      <rPr>
        <sz val="12"/>
        <rFont val="Times New Roman"/>
        <family val="1"/>
      </rPr>
      <t>If the provided traffic count is for one direction, the number of the lanes should be lanes in that direction only. If the traffic count is for both directions, enter the number of the lanes in both directions</t>
    </r>
  </si>
  <si>
    <r>
      <rPr>
        <b/>
        <sz val="12"/>
        <rFont val="Times New Roman"/>
        <family val="1"/>
      </rPr>
      <t>Speed Limit During Restriction (Miles/Hour)</t>
    </r>
    <r>
      <rPr>
        <sz val="12"/>
        <rFont val="Times New Roman"/>
        <family val="1"/>
      </rPr>
      <t xml:space="preserve">
The minimum speed limit on detour route or the traffic control area is required.
Google Street View can be used to find speed along the route</t>
    </r>
  </si>
  <si>
    <r>
      <rPr>
        <b/>
        <sz val="12"/>
        <rFont val="Times New Roman"/>
        <family val="1"/>
      </rPr>
      <t>Affected Travel Length During Restriction (Miles)</t>
    </r>
    <r>
      <rPr>
        <sz val="12"/>
        <rFont val="Times New Roman"/>
        <family val="1"/>
      </rPr>
      <t xml:space="preserve">
For lane reduction (no detour), it will be the same as "Travel Length After Restriction".
For detour, the length of the detour should be calculated for the same beginning and ending that is used for "Travel Length After Restriction". (Normally longer than after restriction length).
Google Map can be used</t>
    </r>
  </si>
  <si>
    <r>
      <t xml:space="preserve">Travel Length After Restriction Removed (Miles)
</t>
    </r>
    <r>
      <rPr>
        <sz val="12"/>
        <rFont val="Times New Roman"/>
        <family val="1"/>
      </rPr>
      <t>For lane reduction (no detour), it will be the same as the length during restriction.
For detour, the "Travel Length After Restriction" should be calculated for the same beginning and ending that is used for the detour. (Travel Length After Restriction is normally shorter than detour)</t>
    </r>
    <r>
      <rPr>
        <b/>
        <sz val="12"/>
        <rFont val="Times New Roman"/>
        <family val="1"/>
      </rPr>
      <t>.</t>
    </r>
  </si>
  <si>
    <r>
      <t xml:space="preserve">Consider Other Impacts (Yes/No)
</t>
    </r>
    <r>
      <rPr>
        <sz val="12"/>
        <rFont val="Times New Roman"/>
        <family val="1"/>
      </rPr>
      <t>Enter “yes” if there are other impacts other than the road user.
This is rarely used. (If used, there must be considerable impact to businesses, safety (school, emergency vehicles).  
If yes is selected the RUC will increase by 20%.  This value may be altered by editing the formula in the cell.
You can include reasoning for selecting "Other Impacts" in comments section below.</t>
    </r>
  </si>
  <si>
    <r>
      <t xml:space="preserve">Enter each restriction in a separate column
Start with Row #2
</t>
    </r>
    <r>
      <rPr>
        <b/>
        <sz val="14"/>
        <color indexed="10"/>
        <rFont val="Times New Roman"/>
        <family val="1"/>
      </rPr>
      <t>Complete all Rows</t>
    </r>
    <r>
      <rPr>
        <b/>
        <sz val="14"/>
        <rFont val="Times New Roman"/>
        <family val="1"/>
      </rPr>
      <t xml:space="preserve">
</t>
    </r>
    <r>
      <rPr>
        <b/>
        <sz val="14"/>
        <color indexed="10"/>
        <rFont val="Times New Roman"/>
        <family val="1"/>
      </rPr>
      <t>UNTIL THERE IS NO RED FILLED CELL</t>
    </r>
  </si>
  <si>
    <r>
      <t xml:space="preserve">Required Data for the calculation of the Road User Cost (RUC) during
</t>
    </r>
    <r>
      <rPr>
        <b/>
        <sz val="16"/>
        <color indexed="10"/>
        <rFont val="Times New Roman"/>
        <family val="1"/>
      </rPr>
      <t xml:space="preserve">"Speed Reductions", "Lane Reductions", "Detours" or "Flagger Operation/Pilot Car"
</t>
    </r>
    <r>
      <rPr>
        <b/>
        <sz val="16"/>
        <rFont val="Times New Roman"/>
        <family val="1"/>
      </rPr>
      <t xml:space="preserve">Revised: 12/3/2021
</t>
    </r>
    <r>
      <rPr>
        <b/>
        <sz val="16"/>
        <color indexed="10"/>
        <rFont val="Times New Roman"/>
        <family val="1"/>
      </rPr>
      <t xml:space="preserve">Please pay detailed attention to the data definition in the first column and complete the form correctly to avoid unnecessary delays.
</t>
    </r>
    <r>
      <rPr>
        <b/>
        <sz val="16"/>
        <rFont val="Times New Roman"/>
        <family val="1"/>
      </rPr>
      <t>This questionnaire needs to be completed before requesting assistance from construction group. Send to Pshafieian@azdot.gov after completion.</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</si>
</sst>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 numFmtId="168" formatCode="&quot;$&quot;#,##0;\-&quot;$&quot;#,##0"/>
  </numFmts>
  <fonts count="52">
    <font>
      <sz val="11"/>
      <color theme="1"/>
      <name val="Calibri"/>
      <family val="2"/>
    </font>
    <font>
      <sz val="11"/>
      <color indexed="8"/>
      <name val="Calibri"/>
      <family val="2"/>
    </font>
    <font>
      <sz val="10"/>
      <name val="Arial"/>
      <family val="2"/>
    </font>
    <font>
      <sz val="12"/>
      <name val="Times New Roman"/>
      <family val="1"/>
    </font>
    <font>
      <b/>
      <u val="single"/>
      <sz val="12"/>
      <name val="Times New Roman"/>
      <family val="1"/>
    </font>
    <font>
      <b/>
      <sz val="12"/>
      <name val="Times New Roman"/>
      <family val="1"/>
    </font>
    <font>
      <sz val="12"/>
      <color indexed="10"/>
      <name val="Times New Roman"/>
      <family val="1"/>
    </font>
    <font>
      <u val="single"/>
      <sz val="12"/>
      <name val="Times New Roman"/>
      <family val="1"/>
    </font>
    <font>
      <b/>
      <sz val="16"/>
      <name val="Times New Roman"/>
      <family val="1"/>
    </font>
    <font>
      <b/>
      <sz val="16"/>
      <color indexed="10"/>
      <name val="Times New Roman"/>
      <family val="1"/>
    </font>
    <font>
      <sz val="11"/>
      <name val="Arial"/>
      <family val="2"/>
    </font>
    <font>
      <b/>
      <sz val="12"/>
      <color indexed="10"/>
      <name val="Times New Roman"/>
      <family val="1"/>
    </font>
    <font>
      <b/>
      <sz val="14"/>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right style="medium"/>
      <top style="medium"/>
      <bottom style="dotted"/>
    </border>
    <border>
      <left style="medium"/>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2">
    <xf numFmtId="0" fontId="0" fillId="0" borderId="0" xfId="0" applyFont="1" applyAlignment="1">
      <alignment/>
    </xf>
    <xf numFmtId="0" fontId="3" fillId="0" borderId="0" xfId="57" applyFont="1" applyBorder="1" applyAlignment="1" applyProtection="1">
      <alignment horizontal="center" vertical="center" wrapText="1"/>
      <protection/>
    </xf>
    <xf numFmtId="0" fontId="3" fillId="33" borderId="0" xfId="57" applyFont="1" applyFill="1" applyBorder="1" applyAlignment="1" applyProtection="1">
      <alignment horizontal="center" vertical="center" wrapText="1"/>
      <protection/>
    </xf>
    <xf numFmtId="0" fontId="3" fillId="0" borderId="0" xfId="57" applyFont="1" applyBorder="1" applyAlignment="1" applyProtection="1">
      <alignment wrapText="1"/>
      <protection locked="0"/>
    </xf>
    <xf numFmtId="0" fontId="3" fillId="0" borderId="0" xfId="57" applyFont="1" applyBorder="1" applyAlignment="1" applyProtection="1">
      <alignment wrapText="1"/>
      <protection/>
    </xf>
    <xf numFmtId="0" fontId="3" fillId="0" borderId="0" xfId="58" applyFont="1" applyBorder="1" applyProtection="1">
      <alignment/>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xf>
    <xf numFmtId="0" fontId="10" fillId="0" borderId="0" xfId="0" applyFont="1" applyAlignment="1" applyProtection="1">
      <alignment horizontal="center" vertical="center"/>
      <protection locked="0"/>
    </xf>
    <xf numFmtId="0" fontId="3" fillId="0" borderId="0" xfId="58" applyFont="1" applyBorder="1" applyProtection="1">
      <alignment/>
      <protection locked="0"/>
    </xf>
    <xf numFmtId="167" fontId="3" fillId="0" borderId="0" xfId="57" applyNumberFormat="1" applyFont="1" applyBorder="1" applyAlignment="1" applyProtection="1">
      <alignment horizontal="center" vertical="center" wrapText="1"/>
      <protection/>
    </xf>
    <xf numFmtId="0" fontId="4" fillId="34" borderId="0" xfId="58" applyFont="1" applyFill="1" applyBorder="1" applyAlignment="1" applyProtection="1">
      <alignment vertical="center"/>
      <protection/>
    </xf>
    <xf numFmtId="0" fontId="51" fillId="34" borderId="0" xfId="53" applyFont="1" applyFill="1" applyBorder="1" applyAlignment="1" applyProtection="1">
      <alignment vertical="center" wrapText="1"/>
      <protection/>
    </xf>
    <xf numFmtId="0" fontId="43" fillId="34" borderId="0" xfId="53" applyFill="1" applyBorder="1" applyAlignment="1" applyProtection="1">
      <alignment vertical="center" wrapText="1"/>
      <protection/>
    </xf>
    <xf numFmtId="0" fontId="3" fillId="0" borderId="0" xfId="57" applyFont="1" applyBorder="1" applyAlignment="1" applyProtection="1">
      <alignment horizontal="right" vertical="center" wrapText="1"/>
      <protection/>
    </xf>
    <xf numFmtId="0" fontId="5" fillId="0" borderId="10" xfId="57" applyFont="1" applyBorder="1" applyAlignment="1" applyProtection="1">
      <alignment horizontal="left" vertical="center" wrapText="1"/>
      <protection/>
    </xf>
    <xf numFmtId="0" fontId="3" fillId="0" borderId="10" xfId="57" applyFont="1" applyBorder="1" applyAlignment="1" applyProtection="1">
      <alignment horizontal="center" vertical="center" wrapText="1"/>
      <protection locked="0"/>
    </xf>
    <xf numFmtId="0" fontId="3" fillId="0" borderId="10" xfId="57"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locked="0"/>
    </xf>
    <xf numFmtId="168" fontId="2" fillId="0" borderId="10" xfId="0" applyNumberFormat="1" applyFont="1" applyBorder="1" applyAlignment="1" applyProtection="1">
      <alignment horizontal="center" vertical="center" wrapText="1"/>
      <protection locked="0"/>
    </xf>
    <xf numFmtId="167" fontId="3" fillId="0" borderId="10" xfId="57" applyNumberFormat="1" applyFont="1" applyBorder="1" applyAlignment="1" applyProtection="1">
      <alignment horizontal="center" vertical="center" wrapText="1"/>
      <protection locked="0"/>
    </xf>
    <xf numFmtId="0" fontId="3" fillId="0" borderId="10" xfId="57" applyFont="1" applyBorder="1" applyAlignment="1" applyProtection="1">
      <alignment wrapText="1"/>
      <protection locked="0"/>
    </xf>
    <xf numFmtId="0" fontId="3" fillId="0" borderId="11" xfId="57" applyFont="1" applyBorder="1" applyAlignment="1" applyProtection="1">
      <alignment horizontal="center" vertical="center" wrapText="1"/>
      <protection/>
    </xf>
    <xf numFmtId="0" fontId="3" fillId="0" borderId="11" xfId="57"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67" fontId="3" fillId="0" borderId="12" xfId="57" applyNumberFormat="1" applyFont="1" applyBorder="1" applyAlignment="1" applyProtection="1">
      <alignment horizontal="center" vertical="center" wrapText="1"/>
      <protection/>
    </xf>
    <xf numFmtId="0" fontId="3" fillId="0" borderId="12" xfId="57" applyFont="1" applyBorder="1" applyAlignment="1" applyProtection="1">
      <alignment horizontal="center" vertical="center" wrapText="1"/>
      <protection/>
    </xf>
    <xf numFmtId="0" fontId="8" fillId="33" borderId="0" xfId="57" applyFont="1" applyFill="1" applyAlignment="1">
      <alignment horizontal="center" vertical="center" wrapText="1"/>
      <protection/>
    </xf>
    <xf numFmtId="0" fontId="3" fillId="0" borderId="13" xfId="57" applyFont="1" applyBorder="1" applyAlignment="1" applyProtection="1">
      <alignment horizontal="left" vertical="center" wrapText="1"/>
      <protection/>
    </xf>
    <xf numFmtId="0" fontId="5" fillId="0" borderId="10" xfId="57" applyFont="1" applyBorder="1" applyAlignment="1" applyProtection="1">
      <alignment horizontal="center" vertical="center" wrapText="1"/>
      <protection/>
    </xf>
    <xf numFmtId="167" fontId="5" fillId="0" borderId="10" xfId="57" applyNumberFormat="1"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68" fontId="3" fillId="0" borderId="10"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2" fillId="33" borderId="10" xfId="57" applyFont="1" applyFill="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locked="0"/>
    </xf>
    <xf numFmtId="0" fontId="3" fillId="0" borderId="10" xfId="57" applyFont="1" applyBorder="1" applyAlignment="1" applyProtection="1">
      <alignment horizontal="left" vertical="center" wrapText="1"/>
      <protection/>
    </xf>
    <xf numFmtId="0" fontId="5" fillId="0" borderId="10" xfId="57" applyFont="1" applyBorder="1" applyAlignment="1" applyProtection="1">
      <alignment horizontal="left" vertical="center" wrapText="1"/>
      <protection/>
    </xf>
    <xf numFmtId="0" fontId="3" fillId="0" borderId="13" xfId="57" applyFont="1" applyBorder="1" applyAlignment="1" applyProtection="1">
      <alignment horizontal="left" vertical="center" wrapText="1"/>
      <protection/>
    </xf>
    <xf numFmtId="0" fontId="3" fillId="0" borderId="11" xfId="57" applyFont="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51">
    <dxf>
      <fill>
        <patternFill>
          <bgColor rgb="FFFF0000"/>
        </patternFill>
      </fill>
    </dxf>
    <dxf>
      <fill>
        <patternFill>
          <bgColor theme="1"/>
        </patternFill>
      </fill>
    </dxf>
    <dxf>
      <fill>
        <patternFill>
          <bgColor rgb="FFFF0000"/>
        </patternFill>
      </fill>
    </dxf>
    <dxf>
      <fill>
        <patternFill>
          <bgColor theme="1"/>
        </patternFill>
      </fill>
    </dxf>
    <dxf>
      <fill>
        <patternFill>
          <bgColor rgb="FFFF0000"/>
        </patternFill>
      </fill>
    </dxf>
    <dxf>
      <fill>
        <patternFill>
          <bgColor theme="1" tint="0.0499899983406066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rgb="FFFF0000"/>
        </patternFill>
      </fill>
    </dxf>
    <dxf>
      <fill>
        <patternFill>
          <bgColor theme="1"/>
        </patternFill>
      </fill>
    </dxf>
    <dxf>
      <fill>
        <patternFill>
          <bgColor rgb="FFFF0000"/>
        </patternFill>
      </fill>
    </dxf>
    <dxf>
      <fill>
        <patternFill>
          <bgColor theme="1"/>
        </patternFill>
      </fill>
    </dxf>
    <dxf>
      <fill>
        <patternFill>
          <bgColor rgb="FFFF0000"/>
        </patternFill>
      </fill>
    </dxf>
    <dxf>
      <fill>
        <patternFill>
          <bgColor theme="1" tint="0.0499899983406066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zdot.gov/business/engineering-and-construction/construction-and-materials/value-engineering" TargetMode="External" /><Relationship Id="rId2" Type="http://schemas.openxmlformats.org/officeDocument/2006/relationships/hyperlink" Target="https://azdot.gov/planning/DataandAnalysi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6"/>
  <sheetViews>
    <sheetView tabSelected="1"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0" defaultRowHeight="15" zeroHeight="1"/>
  <cols>
    <col min="1" max="1" width="117.8515625" style="14" customWidth="1"/>
    <col min="2" max="16" width="58.7109375" style="3" customWidth="1"/>
    <col min="17" max="16384" width="57.28125" style="4" hidden="1" customWidth="1"/>
  </cols>
  <sheetData>
    <row r="1" spans="1:16" s="2" customFormat="1" ht="142.5" thickBot="1">
      <c r="A1" s="28" t="s">
        <v>22</v>
      </c>
      <c r="B1" s="36" t="s">
        <v>21</v>
      </c>
      <c r="C1" s="36" t="s">
        <v>21</v>
      </c>
      <c r="D1" s="36" t="s">
        <v>21</v>
      </c>
      <c r="E1" s="36" t="s">
        <v>21</v>
      </c>
      <c r="F1" s="36" t="s">
        <v>21</v>
      </c>
      <c r="G1" s="36" t="s">
        <v>21</v>
      </c>
      <c r="H1" s="36" t="s">
        <v>21</v>
      </c>
      <c r="I1" s="36" t="s">
        <v>21</v>
      </c>
      <c r="J1" s="36" t="s">
        <v>21</v>
      </c>
      <c r="K1" s="36" t="s">
        <v>21</v>
      </c>
      <c r="L1" s="36" t="s">
        <v>21</v>
      </c>
      <c r="M1" s="36" t="s">
        <v>21</v>
      </c>
      <c r="N1" s="36" t="s">
        <v>21</v>
      </c>
      <c r="O1" s="36" t="s">
        <v>21</v>
      </c>
      <c r="P1" s="36" t="s">
        <v>21</v>
      </c>
    </row>
    <row r="2" spans="1:256" s="1" customFormat="1" ht="189.75" thickBot="1">
      <c r="A2" s="15" t="s">
        <v>13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s="1" customFormat="1" ht="126.75" thickBot="1">
      <c r="A3" s="17" t="s">
        <v>12</v>
      </c>
      <c r="B3" s="32"/>
      <c r="C3" s="32"/>
      <c r="D3" s="32"/>
      <c r="E3" s="32"/>
      <c r="F3" s="32"/>
      <c r="G3" s="32"/>
      <c r="H3" s="32"/>
      <c r="I3" s="32"/>
      <c r="J3" s="32"/>
      <c r="K3" s="32"/>
      <c r="L3" s="32"/>
      <c r="M3" s="32"/>
      <c r="N3" s="32"/>
      <c r="O3" s="32"/>
      <c r="P3" s="32"/>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s="1" customFormat="1" ht="21" customHeight="1" thickBot="1">
      <c r="A4" s="18" t="s">
        <v>6</v>
      </c>
      <c r="B4" s="33"/>
      <c r="C4" s="33"/>
      <c r="D4" s="33"/>
      <c r="E4" s="33"/>
      <c r="F4" s="33"/>
      <c r="G4" s="33"/>
      <c r="H4" s="33"/>
      <c r="I4" s="33"/>
      <c r="J4" s="33"/>
      <c r="K4" s="33"/>
      <c r="L4" s="33"/>
      <c r="M4" s="33"/>
      <c r="N4" s="33"/>
      <c r="O4" s="33"/>
      <c r="P4" s="33"/>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256" s="1" customFormat="1" ht="21" customHeight="1" thickBot="1">
      <c r="A5" s="18" t="s">
        <v>7</v>
      </c>
      <c r="B5" s="34"/>
      <c r="C5" s="34"/>
      <c r="D5" s="34"/>
      <c r="E5" s="34"/>
      <c r="F5" s="34"/>
      <c r="G5" s="34"/>
      <c r="H5" s="34"/>
      <c r="I5" s="34"/>
      <c r="J5" s="34"/>
      <c r="K5" s="34"/>
      <c r="L5" s="34"/>
      <c r="M5" s="34"/>
      <c r="N5" s="34"/>
      <c r="O5" s="34"/>
      <c r="P5" s="34"/>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1" customFormat="1" ht="21" customHeight="1" thickBot="1">
      <c r="A6" s="18" t="s">
        <v>8</v>
      </c>
      <c r="B6" s="37"/>
      <c r="C6" s="37"/>
      <c r="D6" s="37"/>
      <c r="E6" s="37"/>
      <c r="F6" s="37"/>
      <c r="G6" s="37"/>
      <c r="H6" s="37"/>
      <c r="I6" s="37"/>
      <c r="J6" s="37"/>
      <c r="K6" s="37"/>
      <c r="L6" s="37"/>
      <c r="M6" s="37"/>
      <c r="N6" s="37"/>
      <c r="O6" s="37"/>
      <c r="P6" s="37"/>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256" s="1" customFormat="1" ht="21" customHeight="1" thickBot="1">
      <c r="A7" s="18" t="s">
        <v>9</v>
      </c>
      <c r="B7" s="37"/>
      <c r="C7" s="37"/>
      <c r="D7" s="37"/>
      <c r="E7" s="37"/>
      <c r="F7" s="37"/>
      <c r="G7" s="37"/>
      <c r="H7" s="37"/>
      <c r="I7" s="37"/>
      <c r="J7" s="37"/>
      <c r="K7" s="37"/>
      <c r="L7" s="37"/>
      <c r="M7" s="37"/>
      <c r="N7" s="37"/>
      <c r="O7" s="37"/>
      <c r="P7" s="37"/>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s="10" customFormat="1" ht="38.25" customHeight="1" thickBot="1">
      <c r="A8" s="39" t="s">
        <v>14</v>
      </c>
      <c r="B8" s="32"/>
      <c r="C8" s="32"/>
      <c r="D8" s="32"/>
      <c r="E8" s="32"/>
      <c r="F8" s="32"/>
      <c r="G8" s="32"/>
      <c r="H8" s="32"/>
      <c r="I8" s="32"/>
      <c r="J8" s="32"/>
      <c r="K8" s="32"/>
      <c r="L8" s="32"/>
      <c r="M8" s="32"/>
      <c r="N8" s="32"/>
      <c r="O8" s="32"/>
      <c r="P8" s="32"/>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1" customFormat="1" ht="66" customHeight="1" thickBot="1">
      <c r="A9" s="39"/>
      <c r="B9" s="30">
        <f>IF(B$8="Yes","For flagger operation, use one column for both directions. Add traffic count for both directions and enter the total for Volume of traffic in Row #11",IF(B$8="No","Not a Flagger Operation",""))</f>
      </c>
      <c r="C9" s="30">
        <f aca="true" t="shared" si="0" ref="C9:P9">IF(C$8="Yes","For flagger operation, use one column for both directions. Add traffic count for both directions and enter the total for Volume of traffic in Row #11",IF(C$8="No","Not a Flagger Operation",""))</f>
      </c>
      <c r="D9" s="30">
        <f t="shared" si="0"/>
      </c>
      <c r="E9" s="30">
        <f t="shared" si="0"/>
      </c>
      <c r="F9" s="30">
        <f t="shared" si="0"/>
      </c>
      <c r="G9" s="30">
        <f t="shared" si="0"/>
      </c>
      <c r="H9" s="30">
        <f t="shared" si="0"/>
      </c>
      <c r="I9" s="30">
        <f t="shared" si="0"/>
      </c>
      <c r="J9" s="30">
        <f t="shared" si="0"/>
      </c>
      <c r="K9" s="30">
        <f t="shared" si="0"/>
      </c>
      <c r="L9" s="30">
        <f t="shared" si="0"/>
      </c>
      <c r="M9" s="30">
        <f t="shared" si="0"/>
      </c>
      <c r="N9" s="30">
        <f t="shared" si="0"/>
      </c>
      <c r="O9" s="30">
        <f t="shared" si="0"/>
      </c>
      <c r="P9" s="30">
        <f t="shared" si="0"/>
      </c>
      <c r="Q9" s="23">
        <f aca="true" t="shared" si="1" ref="Q9:BM9">IF(Q$8="Yes","For flagger operation, use one column for both direction. Add traffic count for both directions and enter total for Volume of traffic",IF(Q$8="No","Not a Flagger Operation",""))</f>
      </c>
      <c r="R9" s="23">
        <f t="shared" si="1"/>
      </c>
      <c r="S9" s="23">
        <f t="shared" si="1"/>
      </c>
      <c r="T9" s="23">
        <f t="shared" si="1"/>
      </c>
      <c r="U9" s="23">
        <f t="shared" si="1"/>
      </c>
      <c r="V9" s="23">
        <f t="shared" si="1"/>
      </c>
      <c r="W9" s="23">
        <f t="shared" si="1"/>
      </c>
      <c r="X9" s="23">
        <f t="shared" si="1"/>
      </c>
      <c r="Y9" s="23">
        <f t="shared" si="1"/>
      </c>
      <c r="Z9" s="23">
        <f t="shared" si="1"/>
      </c>
      <c r="AA9" s="23">
        <f t="shared" si="1"/>
      </c>
      <c r="AB9" s="23">
        <f t="shared" si="1"/>
      </c>
      <c r="AC9" s="23">
        <f t="shared" si="1"/>
      </c>
      <c r="AD9" s="23">
        <f t="shared" si="1"/>
      </c>
      <c r="AE9" s="23">
        <f t="shared" si="1"/>
      </c>
      <c r="AF9" s="23">
        <f t="shared" si="1"/>
      </c>
      <c r="AG9" s="23">
        <f t="shared" si="1"/>
      </c>
      <c r="AH9" s="23">
        <f t="shared" si="1"/>
      </c>
      <c r="AI9" s="23">
        <f t="shared" si="1"/>
      </c>
      <c r="AJ9" s="23">
        <f t="shared" si="1"/>
      </c>
      <c r="AK9" s="23">
        <f t="shared" si="1"/>
      </c>
      <c r="AL9" s="23">
        <f t="shared" si="1"/>
      </c>
      <c r="AM9" s="23">
        <f t="shared" si="1"/>
      </c>
      <c r="AN9" s="23">
        <f t="shared" si="1"/>
      </c>
      <c r="AO9" s="23">
        <f t="shared" si="1"/>
      </c>
      <c r="AP9" s="23">
        <f t="shared" si="1"/>
      </c>
      <c r="AQ9" s="23">
        <f t="shared" si="1"/>
      </c>
      <c r="AR9" s="23">
        <f t="shared" si="1"/>
      </c>
      <c r="AS9" s="23">
        <f t="shared" si="1"/>
      </c>
      <c r="AT9" s="23">
        <f t="shared" si="1"/>
      </c>
      <c r="AU9" s="23">
        <f t="shared" si="1"/>
      </c>
      <c r="AV9" s="23">
        <f t="shared" si="1"/>
      </c>
      <c r="AW9" s="23">
        <f t="shared" si="1"/>
      </c>
      <c r="AX9" s="23">
        <f t="shared" si="1"/>
      </c>
      <c r="AY9" s="23">
        <f t="shared" si="1"/>
      </c>
      <c r="AZ9" s="23">
        <f t="shared" si="1"/>
      </c>
      <c r="BA9" s="23">
        <f t="shared" si="1"/>
      </c>
      <c r="BB9" s="23">
        <f t="shared" si="1"/>
      </c>
      <c r="BC9" s="23">
        <f t="shared" si="1"/>
      </c>
      <c r="BD9" s="23">
        <f t="shared" si="1"/>
      </c>
      <c r="BE9" s="23">
        <f t="shared" si="1"/>
      </c>
      <c r="BF9" s="23">
        <f t="shared" si="1"/>
      </c>
      <c r="BG9" s="23">
        <f t="shared" si="1"/>
      </c>
      <c r="BH9" s="23">
        <f t="shared" si="1"/>
      </c>
      <c r="BI9" s="23">
        <f t="shared" si="1"/>
      </c>
      <c r="BJ9" s="23">
        <f t="shared" si="1"/>
      </c>
      <c r="BK9" s="23">
        <f t="shared" si="1"/>
      </c>
      <c r="BL9" s="23">
        <f t="shared" si="1"/>
      </c>
      <c r="BM9" s="23">
        <f t="shared" si="1"/>
      </c>
      <c r="BN9" s="23">
        <f aca="true" t="shared" si="2" ref="BN9:DY9">IF(BN$8="Yes","For flagger operation, use one column for both direction. Add traffic count for both directions and enter total for Volume of traffic",IF(BN$8="No","Not a Flagger Operation",""))</f>
      </c>
      <c r="BO9" s="23">
        <f t="shared" si="2"/>
      </c>
      <c r="BP9" s="23">
        <f t="shared" si="2"/>
      </c>
      <c r="BQ9" s="23">
        <f t="shared" si="2"/>
      </c>
      <c r="BR9" s="23">
        <f t="shared" si="2"/>
      </c>
      <c r="BS9" s="23">
        <f t="shared" si="2"/>
      </c>
      <c r="BT9" s="23">
        <f t="shared" si="2"/>
      </c>
      <c r="BU9" s="23">
        <f t="shared" si="2"/>
      </c>
      <c r="BV9" s="23">
        <f t="shared" si="2"/>
      </c>
      <c r="BW9" s="23">
        <f t="shared" si="2"/>
      </c>
      <c r="BX9" s="23">
        <f t="shared" si="2"/>
      </c>
      <c r="BY9" s="23">
        <f t="shared" si="2"/>
      </c>
      <c r="BZ9" s="23">
        <f t="shared" si="2"/>
      </c>
      <c r="CA9" s="23">
        <f t="shared" si="2"/>
      </c>
      <c r="CB9" s="23">
        <f t="shared" si="2"/>
      </c>
      <c r="CC9" s="23">
        <f t="shared" si="2"/>
      </c>
      <c r="CD9" s="23">
        <f t="shared" si="2"/>
      </c>
      <c r="CE9" s="23">
        <f t="shared" si="2"/>
      </c>
      <c r="CF9" s="23">
        <f t="shared" si="2"/>
      </c>
      <c r="CG9" s="23">
        <f t="shared" si="2"/>
      </c>
      <c r="CH9" s="23">
        <f t="shared" si="2"/>
      </c>
      <c r="CI9" s="23">
        <f t="shared" si="2"/>
      </c>
      <c r="CJ9" s="23">
        <f t="shared" si="2"/>
      </c>
      <c r="CK9" s="23">
        <f t="shared" si="2"/>
      </c>
      <c r="CL9" s="23">
        <f t="shared" si="2"/>
      </c>
      <c r="CM9" s="23">
        <f t="shared" si="2"/>
      </c>
      <c r="CN9" s="23">
        <f t="shared" si="2"/>
      </c>
      <c r="CO9" s="23">
        <f t="shared" si="2"/>
      </c>
      <c r="CP9" s="23">
        <f t="shared" si="2"/>
      </c>
      <c r="CQ9" s="23">
        <f t="shared" si="2"/>
      </c>
      <c r="CR9" s="23">
        <f t="shared" si="2"/>
      </c>
      <c r="CS9" s="23">
        <f t="shared" si="2"/>
      </c>
      <c r="CT9" s="23">
        <f t="shared" si="2"/>
      </c>
      <c r="CU9" s="23">
        <f t="shared" si="2"/>
      </c>
      <c r="CV9" s="23">
        <f t="shared" si="2"/>
      </c>
      <c r="CW9" s="23">
        <f t="shared" si="2"/>
      </c>
      <c r="CX9" s="23">
        <f t="shared" si="2"/>
      </c>
      <c r="CY9" s="23">
        <f t="shared" si="2"/>
      </c>
      <c r="CZ9" s="23">
        <f t="shared" si="2"/>
      </c>
      <c r="DA9" s="23">
        <f t="shared" si="2"/>
      </c>
      <c r="DB9" s="23">
        <f t="shared" si="2"/>
      </c>
      <c r="DC9" s="23">
        <f t="shared" si="2"/>
      </c>
      <c r="DD9" s="23">
        <f t="shared" si="2"/>
      </c>
      <c r="DE9" s="23">
        <f t="shared" si="2"/>
      </c>
      <c r="DF9" s="23">
        <f t="shared" si="2"/>
      </c>
      <c r="DG9" s="23">
        <f t="shared" si="2"/>
      </c>
      <c r="DH9" s="23">
        <f t="shared" si="2"/>
      </c>
      <c r="DI9" s="23">
        <f t="shared" si="2"/>
      </c>
      <c r="DJ9" s="23">
        <f t="shared" si="2"/>
      </c>
      <c r="DK9" s="23">
        <f t="shared" si="2"/>
      </c>
      <c r="DL9" s="23">
        <f t="shared" si="2"/>
      </c>
      <c r="DM9" s="23">
        <f t="shared" si="2"/>
      </c>
      <c r="DN9" s="23">
        <f t="shared" si="2"/>
      </c>
      <c r="DO9" s="23">
        <f t="shared" si="2"/>
      </c>
      <c r="DP9" s="23">
        <f t="shared" si="2"/>
      </c>
      <c r="DQ9" s="23">
        <f t="shared" si="2"/>
      </c>
      <c r="DR9" s="23">
        <f t="shared" si="2"/>
      </c>
      <c r="DS9" s="23">
        <f t="shared" si="2"/>
      </c>
      <c r="DT9" s="23">
        <f t="shared" si="2"/>
      </c>
      <c r="DU9" s="23">
        <f t="shared" si="2"/>
      </c>
      <c r="DV9" s="23">
        <f t="shared" si="2"/>
      </c>
      <c r="DW9" s="23">
        <f t="shared" si="2"/>
      </c>
      <c r="DX9" s="23">
        <f t="shared" si="2"/>
      </c>
      <c r="DY9" s="23">
        <f t="shared" si="2"/>
      </c>
      <c r="DZ9" s="23">
        <f aca="true" t="shared" si="3" ref="DZ9:GK9">IF(DZ$8="Yes","For flagger operation, use one column for both direction. Add traffic count for both directions and enter total for Volume of traffic",IF(DZ$8="No","Not a Flagger Operation",""))</f>
      </c>
      <c r="EA9" s="23">
        <f t="shared" si="3"/>
      </c>
      <c r="EB9" s="23">
        <f t="shared" si="3"/>
      </c>
      <c r="EC9" s="23">
        <f t="shared" si="3"/>
      </c>
      <c r="ED9" s="23">
        <f t="shared" si="3"/>
      </c>
      <c r="EE9" s="23">
        <f t="shared" si="3"/>
      </c>
      <c r="EF9" s="23">
        <f t="shared" si="3"/>
      </c>
      <c r="EG9" s="23">
        <f t="shared" si="3"/>
      </c>
      <c r="EH9" s="23">
        <f t="shared" si="3"/>
      </c>
      <c r="EI9" s="23">
        <f t="shared" si="3"/>
      </c>
      <c r="EJ9" s="23">
        <f t="shared" si="3"/>
      </c>
      <c r="EK9" s="23">
        <f t="shared" si="3"/>
      </c>
      <c r="EL9" s="23">
        <f t="shared" si="3"/>
      </c>
      <c r="EM9" s="23">
        <f t="shared" si="3"/>
      </c>
      <c r="EN9" s="23">
        <f t="shared" si="3"/>
      </c>
      <c r="EO9" s="23">
        <f t="shared" si="3"/>
      </c>
      <c r="EP9" s="23">
        <f t="shared" si="3"/>
      </c>
      <c r="EQ9" s="23">
        <f t="shared" si="3"/>
      </c>
      <c r="ER9" s="23">
        <f t="shared" si="3"/>
      </c>
      <c r="ES9" s="23">
        <f t="shared" si="3"/>
      </c>
      <c r="ET9" s="23">
        <f t="shared" si="3"/>
      </c>
      <c r="EU9" s="23">
        <f t="shared" si="3"/>
      </c>
      <c r="EV9" s="23">
        <f t="shared" si="3"/>
      </c>
      <c r="EW9" s="23">
        <f t="shared" si="3"/>
      </c>
      <c r="EX9" s="23">
        <f t="shared" si="3"/>
      </c>
      <c r="EY9" s="23">
        <f t="shared" si="3"/>
      </c>
      <c r="EZ9" s="23">
        <f t="shared" si="3"/>
      </c>
      <c r="FA9" s="23">
        <f t="shared" si="3"/>
      </c>
      <c r="FB9" s="23">
        <f t="shared" si="3"/>
      </c>
      <c r="FC9" s="23">
        <f t="shared" si="3"/>
      </c>
      <c r="FD9" s="23">
        <f t="shared" si="3"/>
      </c>
      <c r="FE9" s="23">
        <f t="shared" si="3"/>
      </c>
      <c r="FF9" s="23">
        <f t="shared" si="3"/>
      </c>
      <c r="FG9" s="23">
        <f t="shared" si="3"/>
      </c>
      <c r="FH9" s="23">
        <f t="shared" si="3"/>
      </c>
      <c r="FI9" s="23">
        <f t="shared" si="3"/>
      </c>
      <c r="FJ9" s="23">
        <f t="shared" si="3"/>
      </c>
      <c r="FK9" s="23">
        <f t="shared" si="3"/>
      </c>
      <c r="FL9" s="23">
        <f t="shared" si="3"/>
      </c>
      <c r="FM9" s="23">
        <f t="shared" si="3"/>
      </c>
      <c r="FN9" s="23">
        <f t="shared" si="3"/>
      </c>
      <c r="FO9" s="23">
        <f t="shared" si="3"/>
      </c>
      <c r="FP9" s="23">
        <f t="shared" si="3"/>
      </c>
      <c r="FQ9" s="23">
        <f t="shared" si="3"/>
      </c>
      <c r="FR9" s="23">
        <f t="shared" si="3"/>
      </c>
      <c r="FS9" s="23">
        <f t="shared" si="3"/>
      </c>
      <c r="FT9" s="23">
        <f t="shared" si="3"/>
      </c>
      <c r="FU9" s="23">
        <f t="shared" si="3"/>
      </c>
      <c r="FV9" s="23">
        <f t="shared" si="3"/>
      </c>
      <c r="FW9" s="23">
        <f t="shared" si="3"/>
      </c>
      <c r="FX9" s="23">
        <f t="shared" si="3"/>
      </c>
      <c r="FY9" s="23">
        <f t="shared" si="3"/>
      </c>
      <c r="FZ9" s="23">
        <f t="shared" si="3"/>
      </c>
      <c r="GA9" s="23">
        <f t="shared" si="3"/>
      </c>
      <c r="GB9" s="23">
        <f t="shared" si="3"/>
      </c>
      <c r="GC9" s="23">
        <f t="shared" si="3"/>
      </c>
      <c r="GD9" s="23">
        <f t="shared" si="3"/>
      </c>
      <c r="GE9" s="23">
        <f t="shared" si="3"/>
      </c>
      <c r="GF9" s="23">
        <f t="shared" si="3"/>
      </c>
      <c r="GG9" s="23">
        <f t="shared" si="3"/>
      </c>
      <c r="GH9" s="23">
        <f t="shared" si="3"/>
      </c>
      <c r="GI9" s="23">
        <f t="shared" si="3"/>
      </c>
      <c r="GJ9" s="23">
        <f t="shared" si="3"/>
      </c>
      <c r="GK9" s="23">
        <f t="shared" si="3"/>
      </c>
      <c r="GL9" s="23">
        <f aca="true" t="shared" si="4" ref="GL9:IV9">IF(GL$8="Yes","For flagger operation, use one column for both direction. Add traffic count for both directions and enter total for Volume of traffic",IF(GL$8="No","Not a Flagger Operation",""))</f>
      </c>
      <c r="GM9" s="23">
        <f t="shared" si="4"/>
      </c>
      <c r="GN9" s="23">
        <f t="shared" si="4"/>
      </c>
      <c r="GO9" s="23">
        <f t="shared" si="4"/>
      </c>
      <c r="GP9" s="23">
        <f t="shared" si="4"/>
      </c>
      <c r="GQ9" s="23">
        <f t="shared" si="4"/>
      </c>
      <c r="GR9" s="23">
        <f t="shared" si="4"/>
      </c>
      <c r="GS9" s="23">
        <f t="shared" si="4"/>
      </c>
      <c r="GT9" s="23">
        <f t="shared" si="4"/>
      </c>
      <c r="GU9" s="23">
        <f t="shared" si="4"/>
      </c>
      <c r="GV9" s="23">
        <f t="shared" si="4"/>
      </c>
      <c r="GW9" s="23">
        <f t="shared" si="4"/>
      </c>
      <c r="GX9" s="23">
        <f t="shared" si="4"/>
      </c>
      <c r="GY9" s="23">
        <f t="shared" si="4"/>
      </c>
      <c r="GZ9" s="23">
        <f t="shared" si="4"/>
      </c>
      <c r="HA9" s="23">
        <f t="shared" si="4"/>
      </c>
      <c r="HB9" s="23">
        <f t="shared" si="4"/>
      </c>
      <c r="HC9" s="23">
        <f t="shared" si="4"/>
      </c>
      <c r="HD9" s="23">
        <f t="shared" si="4"/>
      </c>
      <c r="HE9" s="23">
        <f t="shared" si="4"/>
      </c>
      <c r="HF9" s="23">
        <f t="shared" si="4"/>
      </c>
      <c r="HG9" s="23">
        <f t="shared" si="4"/>
      </c>
      <c r="HH9" s="23">
        <f t="shared" si="4"/>
      </c>
      <c r="HI9" s="23">
        <f t="shared" si="4"/>
      </c>
      <c r="HJ9" s="23">
        <f t="shared" si="4"/>
      </c>
      <c r="HK9" s="23">
        <f t="shared" si="4"/>
      </c>
      <c r="HL9" s="23">
        <f t="shared" si="4"/>
      </c>
      <c r="HM9" s="23">
        <f t="shared" si="4"/>
      </c>
      <c r="HN9" s="23">
        <f t="shared" si="4"/>
      </c>
      <c r="HO9" s="23">
        <f t="shared" si="4"/>
      </c>
      <c r="HP9" s="23">
        <f t="shared" si="4"/>
      </c>
      <c r="HQ9" s="23">
        <f t="shared" si="4"/>
      </c>
      <c r="HR9" s="23">
        <f t="shared" si="4"/>
      </c>
      <c r="HS9" s="23">
        <f t="shared" si="4"/>
      </c>
      <c r="HT9" s="23">
        <f t="shared" si="4"/>
      </c>
      <c r="HU9" s="23">
        <f t="shared" si="4"/>
      </c>
      <c r="HV9" s="23">
        <f t="shared" si="4"/>
      </c>
      <c r="HW9" s="23">
        <f t="shared" si="4"/>
      </c>
      <c r="HX9" s="23">
        <f t="shared" si="4"/>
      </c>
      <c r="HY9" s="23">
        <f t="shared" si="4"/>
      </c>
      <c r="HZ9" s="23">
        <f t="shared" si="4"/>
      </c>
      <c r="IA9" s="23">
        <f t="shared" si="4"/>
      </c>
      <c r="IB9" s="23">
        <f t="shared" si="4"/>
      </c>
      <c r="IC9" s="23">
        <f t="shared" si="4"/>
      </c>
      <c r="ID9" s="23">
        <f t="shared" si="4"/>
      </c>
      <c r="IE9" s="23">
        <f t="shared" si="4"/>
      </c>
      <c r="IF9" s="23">
        <f t="shared" si="4"/>
      </c>
      <c r="IG9" s="23">
        <f t="shared" si="4"/>
      </c>
      <c r="IH9" s="23">
        <f t="shared" si="4"/>
      </c>
      <c r="II9" s="23">
        <f t="shared" si="4"/>
      </c>
      <c r="IJ9" s="23">
        <f t="shared" si="4"/>
      </c>
      <c r="IK9" s="23">
        <f t="shared" si="4"/>
      </c>
      <c r="IL9" s="23">
        <f t="shared" si="4"/>
      </c>
      <c r="IM9" s="23">
        <f t="shared" si="4"/>
      </c>
      <c r="IN9" s="23">
        <f t="shared" si="4"/>
      </c>
      <c r="IO9" s="23">
        <f t="shared" si="4"/>
      </c>
      <c r="IP9" s="23">
        <f t="shared" si="4"/>
      </c>
      <c r="IQ9" s="23">
        <f t="shared" si="4"/>
      </c>
      <c r="IR9" s="23">
        <f t="shared" si="4"/>
      </c>
      <c r="IS9" s="23">
        <f t="shared" si="4"/>
      </c>
      <c r="IT9" s="23">
        <f t="shared" si="4"/>
      </c>
      <c r="IU9" s="23">
        <f t="shared" si="4"/>
      </c>
      <c r="IV9" s="23">
        <f t="shared" si="4"/>
      </c>
    </row>
    <row r="10" spans="1:256" s="1" customFormat="1" ht="60.75" customHeight="1" thickBot="1">
      <c r="A10" s="40" t="s">
        <v>15</v>
      </c>
      <c r="B10" s="30">
        <f>IF(B$3="Hourly or 15 Minutes","Hourly or 15 Minutes RUC will be calculated. The estimated hourly volume at the time of expected opening is required. Enter in Cell Below",IF(B$3="Daily","Daily RUC will be calculated. The estimated daily traffic volume of the expected opening day is required. Enter in Cell Below",""))</f>
      </c>
      <c r="C10" s="30">
        <f aca="true" t="shared" si="5" ref="C10:P10">IF(C$3="Hourly or 15 Minutes","Hourly or 15 Minutes RUC will be calculated. The estimated hourly volume at the time of expected opening is required. Enter in Cell Below",IF(C$3="Daily","Daily RUC will be calculated. The estimated daily traffic volume of the expected opening day is required. Enter in Cell Below",""))</f>
      </c>
      <c r="D10" s="30">
        <f t="shared" si="5"/>
      </c>
      <c r="E10" s="30">
        <f t="shared" si="5"/>
      </c>
      <c r="F10" s="30">
        <f t="shared" si="5"/>
      </c>
      <c r="G10" s="30">
        <f t="shared" si="5"/>
      </c>
      <c r="H10" s="30">
        <f t="shared" si="5"/>
      </c>
      <c r="I10" s="30">
        <f t="shared" si="5"/>
      </c>
      <c r="J10" s="30">
        <f t="shared" si="5"/>
      </c>
      <c r="K10" s="30">
        <f t="shared" si="5"/>
      </c>
      <c r="L10" s="30">
        <f t="shared" si="5"/>
      </c>
      <c r="M10" s="30">
        <f t="shared" si="5"/>
      </c>
      <c r="N10" s="30">
        <f t="shared" si="5"/>
      </c>
      <c r="O10" s="30">
        <f t="shared" si="5"/>
      </c>
      <c r="P10" s="30">
        <f t="shared" si="5"/>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s="1" customFormat="1" ht="36" customHeight="1" thickBot="1">
      <c r="A11" s="4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s="10" customFormat="1" ht="37.5" customHeight="1" thickBot="1">
      <c r="A12" s="17" t="s">
        <v>5</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row>
    <row r="13" spans="1:256" s="10" customFormat="1" ht="73.5" customHeight="1" thickBot="1">
      <c r="A13" s="38" t="s">
        <v>16</v>
      </c>
      <c r="B13" s="31">
        <f>IF(B$8="Yes","Flagger Operation Selected. Both directions will use the same lane during construction. Enter 1 in cell below",IF(B$8="No","Enter Number of lanes that is available during the restriction to the traffic count. If detour, number of lanes available on detour. Enter in cell below",""))</f>
      </c>
      <c r="C13" s="31">
        <f aca="true" t="shared" si="6" ref="C13:P13">IF(C$8="Yes","Flagger Operation Selected. Both directions will use the same lane during construction. Enter 1 in cell below",IF(C$8="No","Enter Number of lanes that is available during the restriction to the traffic count. If detour, number of lanes available on detour. Enter in cell below",""))</f>
      </c>
      <c r="D13" s="31">
        <f t="shared" si="6"/>
      </c>
      <c r="E13" s="31">
        <f t="shared" si="6"/>
      </c>
      <c r="F13" s="31">
        <f t="shared" si="6"/>
      </c>
      <c r="G13" s="31">
        <f t="shared" si="6"/>
      </c>
      <c r="H13" s="31">
        <f t="shared" si="6"/>
      </c>
      <c r="I13" s="31">
        <f t="shared" si="6"/>
      </c>
      <c r="J13" s="31">
        <f t="shared" si="6"/>
      </c>
      <c r="K13" s="31">
        <f t="shared" si="6"/>
      </c>
      <c r="L13" s="31">
        <f t="shared" si="6"/>
      </c>
      <c r="M13" s="31">
        <f t="shared" si="6"/>
      </c>
      <c r="N13" s="31">
        <f t="shared" si="6"/>
      </c>
      <c r="O13" s="31">
        <f t="shared" si="6"/>
      </c>
      <c r="P13" s="31">
        <f t="shared" si="6"/>
      </c>
      <c r="Q13" s="26">
        <f aca="true" t="shared" si="7" ref="Q13:BN13">IF(Q$8="Yes","Flagger Operation Selected, Both directions will use the same lane during construction. Enter 1 in cell below",IF(Q$8="No","Number of lanes available to traffic during construction. If detour, number of lanes on detour",""))</f>
      </c>
      <c r="R13" s="26">
        <f t="shared" si="7"/>
      </c>
      <c r="S13" s="26">
        <f t="shared" si="7"/>
      </c>
      <c r="T13" s="26">
        <f t="shared" si="7"/>
      </c>
      <c r="U13" s="26">
        <f t="shared" si="7"/>
      </c>
      <c r="V13" s="26">
        <f t="shared" si="7"/>
      </c>
      <c r="W13" s="26">
        <f t="shared" si="7"/>
      </c>
      <c r="X13" s="26">
        <f t="shared" si="7"/>
      </c>
      <c r="Y13" s="26">
        <f t="shared" si="7"/>
      </c>
      <c r="Z13" s="26">
        <f t="shared" si="7"/>
      </c>
      <c r="AA13" s="26">
        <f t="shared" si="7"/>
      </c>
      <c r="AB13" s="26">
        <f t="shared" si="7"/>
      </c>
      <c r="AC13" s="26">
        <f t="shared" si="7"/>
      </c>
      <c r="AD13" s="26">
        <f t="shared" si="7"/>
      </c>
      <c r="AE13" s="26">
        <f t="shared" si="7"/>
      </c>
      <c r="AF13" s="26">
        <f t="shared" si="7"/>
      </c>
      <c r="AG13" s="26">
        <f t="shared" si="7"/>
      </c>
      <c r="AH13" s="26">
        <f t="shared" si="7"/>
      </c>
      <c r="AI13" s="26">
        <f t="shared" si="7"/>
      </c>
      <c r="AJ13" s="26">
        <f t="shared" si="7"/>
      </c>
      <c r="AK13" s="26">
        <f t="shared" si="7"/>
      </c>
      <c r="AL13" s="26">
        <f t="shared" si="7"/>
      </c>
      <c r="AM13" s="26">
        <f t="shared" si="7"/>
      </c>
      <c r="AN13" s="26">
        <f t="shared" si="7"/>
      </c>
      <c r="AO13" s="26">
        <f t="shared" si="7"/>
      </c>
      <c r="AP13" s="26">
        <f t="shared" si="7"/>
      </c>
      <c r="AQ13" s="26">
        <f t="shared" si="7"/>
      </c>
      <c r="AR13" s="26">
        <f t="shared" si="7"/>
      </c>
      <c r="AS13" s="26">
        <f t="shared" si="7"/>
      </c>
      <c r="AT13" s="26">
        <f t="shared" si="7"/>
      </c>
      <c r="AU13" s="26">
        <f t="shared" si="7"/>
      </c>
      <c r="AV13" s="26">
        <f t="shared" si="7"/>
      </c>
      <c r="AW13" s="26">
        <f t="shared" si="7"/>
      </c>
      <c r="AX13" s="26">
        <f t="shared" si="7"/>
      </c>
      <c r="AY13" s="26">
        <f t="shared" si="7"/>
      </c>
      <c r="AZ13" s="26">
        <f t="shared" si="7"/>
      </c>
      <c r="BA13" s="26">
        <f t="shared" si="7"/>
      </c>
      <c r="BB13" s="26">
        <f t="shared" si="7"/>
      </c>
      <c r="BC13" s="26">
        <f t="shared" si="7"/>
      </c>
      <c r="BD13" s="26">
        <f t="shared" si="7"/>
      </c>
      <c r="BE13" s="26">
        <f t="shared" si="7"/>
      </c>
      <c r="BF13" s="26">
        <f t="shared" si="7"/>
      </c>
      <c r="BG13" s="26">
        <f t="shared" si="7"/>
      </c>
      <c r="BH13" s="26">
        <f t="shared" si="7"/>
      </c>
      <c r="BI13" s="26">
        <f t="shared" si="7"/>
      </c>
      <c r="BJ13" s="26">
        <f t="shared" si="7"/>
      </c>
      <c r="BK13" s="26">
        <f t="shared" si="7"/>
      </c>
      <c r="BL13" s="26">
        <f t="shared" si="7"/>
      </c>
      <c r="BM13" s="26">
        <f t="shared" si="7"/>
      </c>
      <c r="BN13" s="26">
        <f t="shared" si="7"/>
      </c>
      <c r="BO13" s="26">
        <f aca="true" t="shared" si="8" ref="BO13:DZ13">IF(BO$8="Yes","Flagger Operation Selected, Both directions will use the same lane during construction. Enter 1 in cell below",IF(BO$8="No","Number of lanes available to traffic during construction. If detour, number of lanes on detour",""))</f>
      </c>
      <c r="BP13" s="26">
        <f t="shared" si="8"/>
      </c>
      <c r="BQ13" s="26">
        <f t="shared" si="8"/>
      </c>
      <c r="BR13" s="26">
        <f t="shared" si="8"/>
      </c>
      <c r="BS13" s="26">
        <f t="shared" si="8"/>
      </c>
      <c r="BT13" s="26">
        <f t="shared" si="8"/>
      </c>
      <c r="BU13" s="26">
        <f t="shared" si="8"/>
      </c>
      <c r="BV13" s="26">
        <f t="shared" si="8"/>
      </c>
      <c r="BW13" s="26">
        <f t="shared" si="8"/>
      </c>
      <c r="BX13" s="26">
        <f t="shared" si="8"/>
      </c>
      <c r="BY13" s="26">
        <f t="shared" si="8"/>
      </c>
      <c r="BZ13" s="26">
        <f t="shared" si="8"/>
      </c>
      <c r="CA13" s="26">
        <f t="shared" si="8"/>
      </c>
      <c r="CB13" s="26">
        <f t="shared" si="8"/>
      </c>
      <c r="CC13" s="26">
        <f t="shared" si="8"/>
      </c>
      <c r="CD13" s="26">
        <f t="shared" si="8"/>
      </c>
      <c r="CE13" s="26">
        <f t="shared" si="8"/>
      </c>
      <c r="CF13" s="26">
        <f t="shared" si="8"/>
      </c>
      <c r="CG13" s="26">
        <f t="shared" si="8"/>
      </c>
      <c r="CH13" s="26">
        <f t="shared" si="8"/>
      </c>
      <c r="CI13" s="26">
        <f t="shared" si="8"/>
      </c>
      <c r="CJ13" s="26">
        <f t="shared" si="8"/>
      </c>
      <c r="CK13" s="26">
        <f t="shared" si="8"/>
      </c>
      <c r="CL13" s="26">
        <f t="shared" si="8"/>
      </c>
      <c r="CM13" s="26">
        <f t="shared" si="8"/>
      </c>
      <c r="CN13" s="26">
        <f t="shared" si="8"/>
      </c>
      <c r="CO13" s="26">
        <f t="shared" si="8"/>
      </c>
      <c r="CP13" s="26">
        <f t="shared" si="8"/>
      </c>
      <c r="CQ13" s="26">
        <f t="shared" si="8"/>
      </c>
      <c r="CR13" s="26">
        <f t="shared" si="8"/>
      </c>
      <c r="CS13" s="26">
        <f t="shared" si="8"/>
      </c>
      <c r="CT13" s="26">
        <f t="shared" si="8"/>
      </c>
      <c r="CU13" s="26">
        <f t="shared" si="8"/>
      </c>
      <c r="CV13" s="26">
        <f t="shared" si="8"/>
      </c>
      <c r="CW13" s="26">
        <f t="shared" si="8"/>
      </c>
      <c r="CX13" s="26">
        <f t="shared" si="8"/>
      </c>
      <c r="CY13" s="26">
        <f t="shared" si="8"/>
      </c>
      <c r="CZ13" s="26">
        <f t="shared" si="8"/>
      </c>
      <c r="DA13" s="26">
        <f t="shared" si="8"/>
      </c>
      <c r="DB13" s="26">
        <f t="shared" si="8"/>
      </c>
      <c r="DC13" s="26">
        <f t="shared" si="8"/>
      </c>
      <c r="DD13" s="26">
        <f t="shared" si="8"/>
      </c>
      <c r="DE13" s="26">
        <f t="shared" si="8"/>
      </c>
      <c r="DF13" s="26">
        <f t="shared" si="8"/>
      </c>
      <c r="DG13" s="26">
        <f t="shared" si="8"/>
      </c>
      <c r="DH13" s="26">
        <f t="shared" si="8"/>
      </c>
      <c r="DI13" s="26">
        <f t="shared" si="8"/>
      </c>
      <c r="DJ13" s="26">
        <f t="shared" si="8"/>
      </c>
      <c r="DK13" s="26">
        <f t="shared" si="8"/>
      </c>
      <c r="DL13" s="26">
        <f t="shared" si="8"/>
      </c>
      <c r="DM13" s="26">
        <f t="shared" si="8"/>
      </c>
      <c r="DN13" s="26">
        <f t="shared" si="8"/>
      </c>
      <c r="DO13" s="26">
        <f t="shared" si="8"/>
      </c>
      <c r="DP13" s="26">
        <f t="shared" si="8"/>
      </c>
      <c r="DQ13" s="26">
        <f t="shared" si="8"/>
      </c>
      <c r="DR13" s="26">
        <f t="shared" si="8"/>
      </c>
      <c r="DS13" s="26">
        <f t="shared" si="8"/>
      </c>
      <c r="DT13" s="26">
        <f t="shared" si="8"/>
      </c>
      <c r="DU13" s="26">
        <f t="shared" si="8"/>
      </c>
      <c r="DV13" s="26">
        <f t="shared" si="8"/>
      </c>
      <c r="DW13" s="26">
        <f t="shared" si="8"/>
      </c>
      <c r="DX13" s="26">
        <f t="shared" si="8"/>
      </c>
      <c r="DY13" s="26">
        <f t="shared" si="8"/>
      </c>
      <c r="DZ13" s="26">
        <f t="shared" si="8"/>
      </c>
      <c r="EA13" s="26">
        <f aca="true" t="shared" si="9" ref="EA13:GL13">IF(EA$8="Yes","Flagger Operation Selected, Both directions will use the same lane during construction. Enter 1 in cell below",IF(EA$8="No","Number of lanes available to traffic during construction. If detour, number of lanes on detour",""))</f>
      </c>
      <c r="EB13" s="26">
        <f t="shared" si="9"/>
      </c>
      <c r="EC13" s="26">
        <f t="shared" si="9"/>
      </c>
      <c r="ED13" s="26">
        <f t="shared" si="9"/>
      </c>
      <c r="EE13" s="26">
        <f t="shared" si="9"/>
      </c>
      <c r="EF13" s="26">
        <f t="shared" si="9"/>
      </c>
      <c r="EG13" s="26">
        <f t="shared" si="9"/>
      </c>
      <c r="EH13" s="26">
        <f t="shared" si="9"/>
      </c>
      <c r="EI13" s="26">
        <f t="shared" si="9"/>
      </c>
      <c r="EJ13" s="26">
        <f t="shared" si="9"/>
      </c>
      <c r="EK13" s="26">
        <f t="shared" si="9"/>
      </c>
      <c r="EL13" s="26">
        <f t="shared" si="9"/>
      </c>
      <c r="EM13" s="26">
        <f t="shared" si="9"/>
      </c>
      <c r="EN13" s="26">
        <f t="shared" si="9"/>
      </c>
      <c r="EO13" s="26">
        <f t="shared" si="9"/>
      </c>
      <c r="EP13" s="26">
        <f t="shared" si="9"/>
      </c>
      <c r="EQ13" s="26">
        <f t="shared" si="9"/>
      </c>
      <c r="ER13" s="26">
        <f t="shared" si="9"/>
      </c>
      <c r="ES13" s="26">
        <f t="shared" si="9"/>
      </c>
      <c r="ET13" s="26">
        <f t="shared" si="9"/>
      </c>
      <c r="EU13" s="26">
        <f t="shared" si="9"/>
      </c>
      <c r="EV13" s="26">
        <f t="shared" si="9"/>
      </c>
      <c r="EW13" s="26">
        <f t="shared" si="9"/>
      </c>
      <c r="EX13" s="26">
        <f t="shared" si="9"/>
      </c>
      <c r="EY13" s="26">
        <f t="shared" si="9"/>
      </c>
      <c r="EZ13" s="26">
        <f t="shared" si="9"/>
      </c>
      <c r="FA13" s="26">
        <f t="shared" si="9"/>
      </c>
      <c r="FB13" s="26">
        <f t="shared" si="9"/>
      </c>
      <c r="FC13" s="26">
        <f t="shared" si="9"/>
      </c>
      <c r="FD13" s="26">
        <f t="shared" si="9"/>
      </c>
      <c r="FE13" s="26">
        <f t="shared" si="9"/>
      </c>
      <c r="FF13" s="26">
        <f t="shared" si="9"/>
      </c>
      <c r="FG13" s="26">
        <f t="shared" si="9"/>
      </c>
      <c r="FH13" s="26">
        <f t="shared" si="9"/>
      </c>
      <c r="FI13" s="26">
        <f t="shared" si="9"/>
      </c>
      <c r="FJ13" s="26">
        <f t="shared" si="9"/>
      </c>
      <c r="FK13" s="26">
        <f t="shared" si="9"/>
      </c>
      <c r="FL13" s="26">
        <f t="shared" si="9"/>
      </c>
      <c r="FM13" s="26">
        <f t="shared" si="9"/>
      </c>
      <c r="FN13" s="26">
        <f t="shared" si="9"/>
      </c>
      <c r="FO13" s="26">
        <f t="shared" si="9"/>
      </c>
      <c r="FP13" s="26">
        <f t="shared" si="9"/>
      </c>
      <c r="FQ13" s="26">
        <f t="shared" si="9"/>
      </c>
      <c r="FR13" s="26">
        <f t="shared" si="9"/>
      </c>
      <c r="FS13" s="26">
        <f t="shared" si="9"/>
      </c>
      <c r="FT13" s="26">
        <f t="shared" si="9"/>
      </c>
      <c r="FU13" s="26">
        <f t="shared" si="9"/>
      </c>
      <c r="FV13" s="26">
        <f t="shared" si="9"/>
      </c>
      <c r="FW13" s="26">
        <f t="shared" si="9"/>
      </c>
      <c r="FX13" s="26">
        <f t="shared" si="9"/>
      </c>
      <c r="FY13" s="26">
        <f t="shared" si="9"/>
      </c>
      <c r="FZ13" s="26">
        <f t="shared" si="9"/>
      </c>
      <c r="GA13" s="26">
        <f t="shared" si="9"/>
      </c>
      <c r="GB13" s="26">
        <f t="shared" si="9"/>
      </c>
      <c r="GC13" s="26">
        <f t="shared" si="9"/>
      </c>
      <c r="GD13" s="26">
        <f t="shared" si="9"/>
      </c>
      <c r="GE13" s="26">
        <f t="shared" si="9"/>
      </c>
      <c r="GF13" s="26">
        <f t="shared" si="9"/>
      </c>
      <c r="GG13" s="26">
        <f t="shared" si="9"/>
      </c>
      <c r="GH13" s="26">
        <f t="shared" si="9"/>
      </c>
      <c r="GI13" s="26">
        <f t="shared" si="9"/>
      </c>
      <c r="GJ13" s="26">
        <f t="shared" si="9"/>
      </c>
      <c r="GK13" s="26">
        <f t="shared" si="9"/>
      </c>
      <c r="GL13" s="26">
        <f t="shared" si="9"/>
      </c>
      <c r="GM13" s="26">
        <f aca="true" t="shared" si="10" ref="GM13:IV13">IF(GM$8="Yes","Flagger Operation Selected, Both directions will use the same lane during construction. Enter 1 in cell below",IF(GM$8="No","Number of lanes available to traffic during construction. If detour, number of lanes on detour",""))</f>
      </c>
      <c r="GN13" s="26">
        <f t="shared" si="10"/>
      </c>
      <c r="GO13" s="26">
        <f t="shared" si="10"/>
      </c>
      <c r="GP13" s="26">
        <f t="shared" si="10"/>
      </c>
      <c r="GQ13" s="26">
        <f t="shared" si="10"/>
      </c>
      <c r="GR13" s="26">
        <f t="shared" si="10"/>
      </c>
      <c r="GS13" s="26">
        <f t="shared" si="10"/>
      </c>
      <c r="GT13" s="26">
        <f t="shared" si="10"/>
      </c>
      <c r="GU13" s="26">
        <f t="shared" si="10"/>
      </c>
      <c r="GV13" s="26">
        <f t="shared" si="10"/>
      </c>
      <c r="GW13" s="26">
        <f t="shared" si="10"/>
      </c>
      <c r="GX13" s="26">
        <f t="shared" si="10"/>
      </c>
      <c r="GY13" s="26">
        <f t="shared" si="10"/>
      </c>
      <c r="GZ13" s="26">
        <f t="shared" si="10"/>
      </c>
      <c r="HA13" s="26">
        <f t="shared" si="10"/>
      </c>
      <c r="HB13" s="26">
        <f t="shared" si="10"/>
      </c>
      <c r="HC13" s="26">
        <f t="shared" si="10"/>
      </c>
      <c r="HD13" s="26">
        <f t="shared" si="10"/>
      </c>
      <c r="HE13" s="26">
        <f t="shared" si="10"/>
      </c>
      <c r="HF13" s="26">
        <f t="shared" si="10"/>
      </c>
      <c r="HG13" s="26">
        <f t="shared" si="10"/>
      </c>
      <c r="HH13" s="26">
        <f t="shared" si="10"/>
      </c>
      <c r="HI13" s="26">
        <f t="shared" si="10"/>
      </c>
      <c r="HJ13" s="26">
        <f t="shared" si="10"/>
      </c>
      <c r="HK13" s="26">
        <f t="shared" si="10"/>
      </c>
      <c r="HL13" s="26">
        <f t="shared" si="10"/>
      </c>
      <c r="HM13" s="26">
        <f t="shared" si="10"/>
      </c>
      <c r="HN13" s="26">
        <f t="shared" si="10"/>
      </c>
      <c r="HO13" s="26">
        <f t="shared" si="10"/>
      </c>
      <c r="HP13" s="26">
        <f t="shared" si="10"/>
      </c>
      <c r="HQ13" s="26">
        <f t="shared" si="10"/>
      </c>
      <c r="HR13" s="26">
        <f t="shared" si="10"/>
      </c>
      <c r="HS13" s="26">
        <f t="shared" si="10"/>
      </c>
      <c r="HT13" s="26">
        <f t="shared" si="10"/>
      </c>
      <c r="HU13" s="26">
        <f t="shared" si="10"/>
      </c>
      <c r="HV13" s="26">
        <f t="shared" si="10"/>
      </c>
      <c r="HW13" s="26">
        <f t="shared" si="10"/>
      </c>
      <c r="HX13" s="26">
        <f t="shared" si="10"/>
      </c>
      <c r="HY13" s="26">
        <f t="shared" si="10"/>
      </c>
      <c r="HZ13" s="26">
        <f t="shared" si="10"/>
      </c>
      <c r="IA13" s="26">
        <f t="shared" si="10"/>
      </c>
      <c r="IB13" s="26">
        <f t="shared" si="10"/>
      </c>
      <c r="IC13" s="26">
        <f t="shared" si="10"/>
      </c>
      <c r="ID13" s="26">
        <f t="shared" si="10"/>
      </c>
      <c r="IE13" s="26">
        <f t="shared" si="10"/>
      </c>
      <c r="IF13" s="26">
        <f t="shared" si="10"/>
      </c>
      <c r="IG13" s="26">
        <f t="shared" si="10"/>
      </c>
      <c r="IH13" s="26">
        <f t="shared" si="10"/>
      </c>
      <c r="II13" s="26">
        <f t="shared" si="10"/>
      </c>
      <c r="IJ13" s="26">
        <f t="shared" si="10"/>
      </c>
      <c r="IK13" s="26">
        <f t="shared" si="10"/>
      </c>
      <c r="IL13" s="26">
        <f t="shared" si="10"/>
      </c>
      <c r="IM13" s="26">
        <f t="shared" si="10"/>
      </c>
      <c r="IN13" s="26">
        <f t="shared" si="10"/>
      </c>
      <c r="IO13" s="26">
        <f t="shared" si="10"/>
      </c>
      <c r="IP13" s="26">
        <f t="shared" si="10"/>
      </c>
      <c r="IQ13" s="26">
        <f t="shared" si="10"/>
      </c>
      <c r="IR13" s="26">
        <f t="shared" si="10"/>
      </c>
      <c r="IS13" s="26">
        <f t="shared" si="10"/>
      </c>
      <c r="IT13" s="26">
        <f t="shared" si="10"/>
      </c>
      <c r="IU13" s="26">
        <f t="shared" si="10"/>
      </c>
      <c r="IV13" s="26">
        <f t="shared" si="10"/>
      </c>
    </row>
    <row r="14" spans="1:256" s="1" customFormat="1" ht="40.5" customHeight="1" thickBot="1">
      <c r="A14" s="38"/>
      <c r="B14" s="16"/>
      <c r="C14" s="16"/>
      <c r="D14" s="16"/>
      <c r="E14" s="16"/>
      <c r="F14" s="16"/>
      <c r="G14" s="16"/>
      <c r="H14" s="16"/>
      <c r="I14" s="16"/>
      <c r="J14" s="16"/>
      <c r="K14" s="16"/>
      <c r="L14" s="16"/>
      <c r="M14" s="16"/>
      <c r="N14" s="16"/>
      <c r="O14" s="16"/>
      <c r="P14" s="16"/>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s="1" customFormat="1" ht="54" customHeight="1" thickBot="1">
      <c r="A15" s="29" t="s">
        <v>17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1" customFormat="1" ht="54" customHeight="1" thickBot="1">
      <c r="A16" s="38" t="s">
        <v>18</v>
      </c>
      <c r="B16" s="30">
        <f>IF(B$8="Yes","Flagger Operation Selected, Maximum length of restriction = 3 Miles. Same length during and after project",IF(B$8="No","Equal (no detour) or more (detour) than Travel Length after restriction. Enter in cell below.",""))</f>
      </c>
      <c r="C16" s="30">
        <f aca="true" t="shared" si="11" ref="C16:P16">IF(C$8="Yes","Flagger Operation Selected, Maximum length of restriction = 3 Miles. Same length during and after project",IF(C$8="No","Equal (no detour) or more (detour) than Travel Length after restriction. Enter in cell below.",""))</f>
      </c>
      <c r="D16" s="30">
        <f t="shared" si="11"/>
      </c>
      <c r="E16" s="30">
        <f t="shared" si="11"/>
      </c>
      <c r="F16" s="30">
        <f t="shared" si="11"/>
      </c>
      <c r="G16" s="30">
        <f t="shared" si="11"/>
      </c>
      <c r="H16" s="30">
        <f t="shared" si="11"/>
      </c>
      <c r="I16" s="30">
        <f t="shared" si="11"/>
      </c>
      <c r="J16" s="30">
        <f t="shared" si="11"/>
      </c>
      <c r="K16" s="30">
        <f t="shared" si="11"/>
      </c>
      <c r="L16" s="30">
        <f t="shared" si="11"/>
      </c>
      <c r="M16" s="30">
        <f t="shared" si="11"/>
      </c>
      <c r="N16" s="30">
        <f t="shared" si="11"/>
      </c>
      <c r="O16" s="30">
        <f t="shared" si="11"/>
      </c>
      <c r="P16" s="30">
        <f t="shared" si="11"/>
      </c>
      <c r="Q16" s="27">
        <f aca="true" t="shared" si="12" ref="Q16:BM16">IF(Q$8="Yes","Flagger Operation Selected, Maximum length of restriction = 3 Miles. Same length during and after project",IF(Q$8="No","Equal or more than Travel Length after construction",""))</f>
      </c>
      <c r="R16" s="27">
        <f t="shared" si="12"/>
      </c>
      <c r="S16" s="27">
        <f t="shared" si="12"/>
      </c>
      <c r="T16" s="27">
        <f t="shared" si="12"/>
      </c>
      <c r="U16" s="27">
        <f t="shared" si="12"/>
      </c>
      <c r="V16" s="27">
        <f t="shared" si="12"/>
      </c>
      <c r="W16" s="27">
        <f t="shared" si="12"/>
      </c>
      <c r="X16" s="27">
        <f t="shared" si="12"/>
      </c>
      <c r="Y16" s="27">
        <f t="shared" si="12"/>
      </c>
      <c r="Z16" s="27">
        <f t="shared" si="12"/>
      </c>
      <c r="AA16" s="27">
        <f t="shared" si="12"/>
      </c>
      <c r="AB16" s="27">
        <f t="shared" si="12"/>
      </c>
      <c r="AC16" s="27">
        <f t="shared" si="12"/>
      </c>
      <c r="AD16" s="27">
        <f t="shared" si="12"/>
      </c>
      <c r="AE16" s="27">
        <f t="shared" si="12"/>
      </c>
      <c r="AF16" s="27">
        <f t="shared" si="12"/>
      </c>
      <c r="AG16" s="27">
        <f t="shared" si="12"/>
      </c>
      <c r="AH16" s="27">
        <f t="shared" si="12"/>
      </c>
      <c r="AI16" s="27">
        <f t="shared" si="12"/>
      </c>
      <c r="AJ16" s="27">
        <f t="shared" si="12"/>
      </c>
      <c r="AK16" s="27">
        <f t="shared" si="12"/>
      </c>
      <c r="AL16" s="27">
        <f t="shared" si="12"/>
      </c>
      <c r="AM16" s="27">
        <f t="shared" si="12"/>
      </c>
      <c r="AN16" s="27">
        <f t="shared" si="12"/>
      </c>
      <c r="AO16" s="27">
        <f t="shared" si="12"/>
      </c>
      <c r="AP16" s="27">
        <f t="shared" si="12"/>
      </c>
      <c r="AQ16" s="27">
        <f t="shared" si="12"/>
      </c>
      <c r="AR16" s="27">
        <f t="shared" si="12"/>
      </c>
      <c r="AS16" s="27">
        <f t="shared" si="12"/>
      </c>
      <c r="AT16" s="27">
        <f t="shared" si="12"/>
      </c>
      <c r="AU16" s="27">
        <f t="shared" si="12"/>
      </c>
      <c r="AV16" s="27">
        <f t="shared" si="12"/>
      </c>
      <c r="AW16" s="27">
        <f t="shared" si="12"/>
      </c>
      <c r="AX16" s="27">
        <f t="shared" si="12"/>
      </c>
      <c r="AY16" s="27">
        <f t="shared" si="12"/>
      </c>
      <c r="AZ16" s="27">
        <f t="shared" si="12"/>
      </c>
      <c r="BA16" s="27">
        <f t="shared" si="12"/>
      </c>
      <c r="BB16" s="27">
        <f t="shared" si="12"/>
      </c>
      <c r="BC16" s="27">
        <f t="shared" si="12"/>
      </c>
      <c r="BD16" s="27">
        <f t="shared" si="12"/>
      </c>
      <c r="BE16" s="27">
        <f t="shared" si="12"/>
      </c>
      <c r="BF16" s="27">
        <f t="shared" si="12"/>
      </c>
      <c r="BG16" s="27">
        <f t="shared" si="12"/>
      </c>
      <c r="BH16" s="27">
        <f t="shared" si="12"/>
      </c>
      <c r="BI16" s="27">
        <f t="shared" si="12"/>
      </c>
      <c r="BJ16" s="27">
        <f t="shared" si="12"/>
      </c>
      <c r="BK16" s="27">
        <f t="shared" si="12"/>
      </c>
      <c r="BL16" s="27">
        <f t="shared" si="12"/>
      </c>
      <c r="BM16" s="27">
        <f t="shared" si="12"/>
      </c>
      <c r="BN16" s="27">
        <f aca="true" t="shared" si="13" ref="BN16:DY16">IF(BN$8="Yes","Flagger Operation Selected, Maximum length of restriction = 3 Miles. Same length during and after project",IF(BN$8="No","Equal or more than Travel Length after construction",""))</f>
      </c>
      <c r="BO16" s="27">
        <f t="shared" si="13"/>
      </c>
      <c r="BP16" s="27">
        <f t="shared" si="13"/>
      </c>
      <c r="BQ16" s="27">
        <f t="shared" si="13"/>
      </c>
      <c r="BR16" s="27">
        <f t="shared" si="13"/>
      </c>
      <c r="BS16" s="27">
        <f t="shared" si="13"/>
      </c>
      <c r="BT16" s="27">
        <f t="shared" si="13"/>
      </c>
      <c r="BU16" s="27">
        <f t="shared" si="13"/>
      </c>
      <c r="BV16" s="27">
        <f t="shared" si="13"/>
      </c>
      <c r="BW16" s="27">
        <f t="shared" si="13"/>
      </c>
      <c r="BX16" s="27">
        <f t="shared" si="13"/>
      </c>
      <c r="BY16" s="27">
        <f t="shared" si="13"/>
      </c>
      <c r="BZ16" s="27">
        <f t="shared" si="13"/>
      </c>
      <c r="CA16" s="27">
        <f t="shared" si="13"/>
      </c>
      <c r="CB16" s="27">
        <f t="shared" si="13"/>
      </c>
      <c r="CC16" s="27">
        <f t="shared" si="13"/>
      </c>
      <c r="CD16" s="27">
        <f t="shared" si="13"/>
      </c>
      <c r="CE16" s="27">
        <f t="shared" si="13"/>
      </c>
      <c r="CF16" s="27">
        <f t="shared" si="13"/>
      </c>
      <c r="CG16" s="27">
        <f t="shared" si="13"/>
      </c>
      <c r="CH16" s="27">
        <f t="shared" si="13"/>
      </c>
      <c r="CI16" s="27">
        <f t="shared" si="13"/>
      </c>
      <c r="CJ16" s="27">
        <f t="shared" si="13"/>
      </c>
      <c r="CK16" s="27">
        <f t="shared" si="13"/>
      </c>
      <c r="CL16" s="27">
        <f t="shared" si="13"/>
      </c>
      <c r="CM16" s="27">
        <f t="shared" si="13"/>
      </c>
      <c r="CN16" s="27">
        <f t="shared" si="13"/>
      </c>
      <c r="CO16" s="27">
        <f t="shared" si="13"/>
      </c>
      <c r="CP16" s="27">
        <f t="shared" si="13"/>
      </c>
      <c r="CQ16" s="27">
        <f t="shared" si="13"/>
      </c>
      <c r="CR16" s="27">
        <f t="shared" si="13"/>
      </c>
      <c r="CS16" s="27">
        <f t="shared" si="13"/>
      </c>
      <c r="CT16" s="27">
        <f t="shared" si="13"/>
      </c>
      <c r="CU16" s="27">
        <f t="shared" si="13"/>
      </c>
      <c r="CV16" s="27">
        <f t="shared" si="13"/>
      </c>
      <c r="CW16" s="27">
        <f t="shared" si="13"/>
      </c>
      <c r="CX16" s="27">
        <f t="shared" si="13"/>
      </c>
      <c r="CY16" s="27">
        <f t="shared" si="13"/>
      </c>
      <c r="CZ16" s="27">
        <f t="shared" si="13"/>
      </c>
      <c r="DA16" s="27">
        <f t="shared" si="13"/>
      </c>
      <c r="DB16" s="27">
        <f t="shared" si="13"/>
      </c>
      <c r="DC16" s="27">
        <f t="shared" si="13"/>
      </c>
      <c r="DD16" s="27">
        <f t="shared" si="13"/>
      </c>
      <c r="DE16" s="27">
        <f t="shared" si="13"/>
      </c>
      <c r="DF16" s="27">
        <f t="shared" si="13"/>
      </c>
      <c r="DG16" s="27">
        <f t="shared" si="13"/>
      </c>
      <c r="DH16" s="27">
        <f t="shared" si="13"/>
      </c>
      <c r="DI16" s="27">
        <f t="shared" si="13"/>
      </c>
      <c r="DJ16" s="27">
        <f t="shared" si="13"/>
      </c>
      <c r="DK16" s="27">
        <f t="shared" si="13"/>
      </c>
      <c r="DL16" s="27">
        <f t="shared" si="13"/>
      </c>
      <c r="DM16" s="27">
        <f t="shared" si="13"/>
      </c>
      <c r="DN16" s="27">
        <f t="shared" si="13"/>
      </c>
      <c r="DO16" s="27">
        <f t="shared" si="13"/>
      </c>
      <c r="DP16" s="27">
        <f t="shared" si="13"/>
      </c>
      <c r="DQ16" s="27">
        <f t="shared" si="13"/>
      </c>
      <c r="DR16" s="27">
        <f t="shared" si="13"/>
      </c>
      <c r="DS16" s="27">
        <f t="shared" si="13"/>
      </c>
      <c r="DT16" s="27">
        <f t="shared" si="13"/>
      </c>
      <c r="DU16" s="27">
        <f t="shared" si="13"/>
      </c>
      <c r="DV16" s="27">
        <f t="shared" si="13"/>
      </c>
      <c r="DW16" s="27">
        <f t="shared" si="13"/>
      </c>
      <c r="DX16" s="27">
        <f t="shared" si="13"/>
      </c>
      <c r="DY16" s="27">
        <f t="shared" si="13"/>
      </c>
      <c r="DZ16" s="27">
        <f aca="true" t="shared" si="14" ref="DZ16:GK16">IF(DZ$8="Yes","Flagger Operation Selected, Maximum length of restriction = 3 Miles. Same length during and after project",IF(DZ$8="No","Equal or more than Travel Length after construction",""))</f>
      </c>
      <c r="EA16" s="27">
        <f t="shared" si="14"/>
      </c>
      <c r="EB16" s="27">
        <f t="shared" si="14"/>
      </c>
      <c r="EC16" s="27">
        <f t="shared" si="14"/>
      </c>
      <c r="ED16" s="27">
        <f t="shared" si="14"/>
      </c>
      <c r="EE16" s="27">
        <f t="shared" si="14"/>
      </c>
      <c r="EF16" s="27">
        <f t="shared" si="14"/>
      </c>
      <c r="EG16" s="27">
        <f t="shared" si="14"/>
      </c>
      <c r="EH16" s="27">
        <f t="shared" si="14"/>
      </c>
      <c r="EI16" s="27">
        <f t="shared" si="14"/>
      </c>
      <c r="EJ16" s="27">
        <f t="shared" si="14"/>
      </c>
      <c r="EK16" s="27">
        <f t="shared" si="14"/>
      </c>
      <c r="EL16" s="27">
        <f t="shared" si="14"/>
      </c>
      <c r="EM16" s="27">
        <f t="shared" si="14"/>
      </c>
      <c r="EN16" s="27">
        <f t="shared" si="14"/>
      </c>
      <c r="EO16" s="27">
        <f t="shared" si="14"/>
      </c>
      <c r="EP16" s="27">
        <f t="shared" si="14"/>
      </c>
      <c r="EQ16" s="27">
        <f t="shared" si="14"/>
      </c>
      <c r="ER16" s="27">
        <f t="shared" si="14"/>
      </c>
      <c r="ES16" s="27">
        <f t="shared" si="14"/>
      </c>
      <c r="ET16" s="27">
        <f t="shared" si="14"/>
      </c>
      <c r="EU16" s="27">
        <f t="shared" si="14"/>
      </c>
      <c r="EV16" s="27">
        <f t="shared" si="14"/>
      </c>
      <c r="EW16" s="27">
        <f t="shared" si="14"/>
      </c>
      <c r="EX16" s="27">
        <f t="shared" si="14"/>
      </c>
      <c r="EY16" s="27">
        <f t="shared" si="14"/>
      </c>
      <c r="EZ16" s="27">
        <f t="shared" si="14"/>
      </c>
      <c r="FA16" s="27">
        <f t="shared" si="14"/>
      </c>
      <c r="FB16" s="27">
        <f t="shared" si="14"/>
      </c>
      <c r="FC16" s="27">
        <f t="shared" si="14"/>
      </c>
      <c r="FD16" s="27">
        <f t="shared" si="14"/>
      </c>
      <c r="FE16" s="27">
        <f t="shared" si="14"/>
      </c>
      <c r="FF16" s="27">
        <f t="shared" si="14"/>
      </c>
      <c r="FG16" s="27">
        <f t="shared" si="14"/>
      </c>
      <c r="FH16" s="27">
        <f t="shared" si="14"/>
      </c>
      <c r="FI16" s="27">
        <f t="shared" si="14"/>
      </c>
      <c r="FJ16" s="27">
        <f t="shared" si="14"/>
      </c>
      <c r="FK16" s="27">
        <f t="shared" si="14"/>
      </c>
      <c r="FL16" s="27">
        <f t="shared" si="14"/>
      </c>
      <c r="FM16" s="27">
        <f t="shared" si="14"/>
      </c>
      <c r="FN16" s="27">
        <f t="shared" si="14"/>
      </c>
      <c r="FO16" s="27">
        <f t="shared" si="14"/>
      </c>
      <c r="FP16" s="27">
        <f t="shared" si="14"/>
      </c>
      <c r="FQ16" s="27">
        <f t="shared" si="14"/>
      </c>
      <c r="FR16" s="27">
        <f t="shared" si="14"/>
      </c>
      <c r="FS16" s="27">
        <f t="shared" si="14"/>
      </c>
      <c r="FT16" s="27">
        <f t="shared" si="14"/>
      </c>
      <c r="FU16" s="27">
        <f t="shared" si="14"/>
      </c>
      <c r="FV16" s="27">
        <f t="shared" si="14"/>
      </c>
      <c r="FW16" s="27">
        <f t="shared" si="14"/>
      </c>
      <c r="FX16" s="27">
        <f t="shared" si="14"/>
      </c>
      <c r="FY16" s="27">
        <f t="shared" si="14"/>
      </c>
      <c r="FZ16" s="27">
        <f t="shared" si="14"/>
      </c>
      <c r="GA16" s="27">
        <f t="shared" si="14"/>
      </c>
      <c r="GB16" s="27">
        <f t="shared" si="14"/>
      </c>
      <c r="GC16" s="27">
        <f t="shared" si="14"/>
      </c>
      <c r="GD16" s="27">
        <f t="shared" si="14"/>
      </c>
      <c r="GE16" s="27">
        <f t="shared" si="14"/>
      </c>
      <c r="GF16" s="27">
        <f t="shared" si="14"/>
      </c>
      <c r="GG16" s="27">
        <f t="shared" si="14"/>
      </c>
      <c r="GH16" s="27">
        <f t="shared" si="14"/>
      </c>
      <c r="GI16" s="27">
        <f t="shared" si="14"/>
      </c>
      <c r="GJ16" s="27">
        <f t="shared" si="14"/>
      </c>
      <c r="GK16" s="27">
        <f t="shared" si="14"/>
      </c>
      <c r="GL16" s="27">
        <f aca="true" t="shared" si="15" ref="GL16:IV16">IF(GL$8="Yes","Flagger Operation Selected, Maximum length of restriction = 3 Miles. Same length during and after project",IF(GL$8="No","Equal or more than Travel Length after construction",""))</f>
      </c>
      <c r="GM16" s="27">
        <f t="shared" si="15"/>
      </c>
      <c r="GN16" s="27">
        <f t="shared" si="15"/>
      </c>
      <c r="GO16" s="27">
        <f t="shared" si="15"/>
      </c>
      <c r="GP16" s="27">
        <f t="shared" si="15"/>
      </c>
      <c r="GQ16" s="27">
        <f t="shared" si="15"/>
      </c>
      <c r="GR16" s="27">
        <f t="shared" si="15"/>
      </c>
      <c r="GS16" s="27">
        <f t="shared" si="15"/>
      </c>
      <c r="GT16" s="27">
        <f t="shared" si="15"/>
      </c>
      <c r="GU16" s="27">
        <f t="shared" si="15"/>
      </c>
      <c r="GV16" s="27">
        <f t="shared" si="15"/>
      </c>
      <c r="GW16" s="27">
        <f t="shared" si="15"/>
      </c>
      <c r="GX16" s="27">
        <f t="shared" si="15"/>
      </c>
      <c r="GY16" s="27">
        <f t="shared" si="15"/>
      </c>
      <c r="GZ16" s="27">
        <f t="shared" si="15"/>
      </c>
      <c r="HA16" s="27">
        <f t="shared" si="15"/>
      </c>
      <c r="HB16" s="27">
        <f t="shared" si="15"/>
      </c>
      <c r="HC16" s="27">
        <f t="shared" si="15"/>
      </c>
      <c r="HD16" s="27">
        <f t="shared" si="15"/>
      </c>
      <c r="HE16" s="27">
        <f t="shared" si="15"/>
      </c>
      <c r="HF16" s="27">
        <f t="shared" si="15"/>
      </c>
      <c r="HG16" s="27">
        <f t="shared" si="15"/>
      </c>
      <c r="HH16" s="27">
        <f t="shared" si="15"/>
      </c>
      <c r="HI16" s="27">
        <f t="shared" si="15"/>
      </c>
      <c r="HJ16" s="27">
        <f t="shared" si="15"/>
      </c>
      <c r="HK16" s="27">
        <f t="shared" si="15"/>
      </c>
      <c r="HL16" s="27">
        <f t="shared" si="15"/>
      </c>
      <c r="HM16" s="27">
        <f t="shared" si="15"/>
      </c>
      <c r="HN16" s="27">
        <f t="shared" si="15"/>
      </c>
      <c r="HO16" s="27">
        <f t="shared" si="15"/>
      </c>
      <c r="HP16" s="27">
        <f t="shared" si="15"/>
      </c>
      <c r="HQ16" s="27">
        <f t="shared" si="15"/>
      </c>
      <c r="HR16" s="27">
        <f t="shared" si="15"/>
      </c>
      <c r="HS16" s="27">
        <f t="shared" si="15"/>
      </c>
      <c r="HT16" s="27">
        <f t="shared" si="15"/>
      </c>
      <c r="HU16" s="27">
        <f t="shared" si="15"/>
      </c>
      <c r="HV16" s="27">
        <f t="shared" si="15"/>
      </c>
      <c r="HW16" s="27">
        <f t="shared" si="15"/>
      </c>
      <c r="HX16" s="27">
        <f t="shared" si="15"/>
      </c>
      <c r="HY16" s="27">
        <f t="shared" si="15"/>
      </c>
      <c r="HZ16" s="27">
        <f t="shared" si="15"/>
      </c>
      <c r="IA16" s="27">
        <f t="shared" si="15"/>
      </c>
      <c r="IB16" s="27">
        <f t="shared" si="15"/>
      </c>
      <c r="IC16" s="27">
        <f t="shared" si="15"/>
      </c>
      <c r="ID16" s="27">
        <f t="shared" si="15"/>
      </c>
      <c r="IE16" s="27">
        <f t="shared" si="15"/>
      </c>
      <c r="IF16" s="27">
        <f t="shared" si="15"/>
      </c>
      <c r="IG16" s="27">
        <f t="shared" si="15"/>
      </c>
      <c r="IH16" s="27">
        <f t="shared" si="15"/>
      </c>
      <c r="II16" s="27">
        <f t="shared" si="15"/>
      </c>
      <c r="IJ16" s="27">
        <f t="shared" si="15"/>
      </c>
      <c r="IK16" s="27">
        <f t="shared" si="15"/>
      </c>
      <c r="IL16" s="27">
        <f t="shared" si="15"/>
      </c>
      <c r="IM16" s="27">
        <f t="shared" si="15"/>
      </c>
      <c r="IN16" s="27">
        <f t="shared" si="15"/>
      </c>
      <c r="IO16" s="27">
        <f t="shared" si="15"/>
      </c>
      <c r="IP16" s="27">
        <f t="shared" si="15"/>
      </c>
      <c r="IQ16" s="27">
        <f t="shared" si="15"/>
      </c>
      <c r="IR16" s="27">
        <f t="shared" si="15"/>
      </c>
      <c r="IS16" s="27">
        <f t="shared" si="15"/>
      </c>
      <c r="IT16" s="27">
        <f t="shared" si="15"/>
      </c>
      <c r="IU16" s="27">
        <f t="shared" si="15"/>
      </c>
      <c r="IV16" s="27">
        <f t="shared" si="15"/>
      </c>
    </row>
    <row r="17" spans="1:256" s="1" customFormat="1" ht="28.5" customHeight="1" thickBot="1">
      <c r="A17" s="38"/>
      <c r="B17" s="16"/>
      <c r="C17" s="16"/>
      <c r="D17" s="16"/>
      <c r="E17" s="16"/>
      <c r="F17" s="16"/>
      <c r="G17" s="16"/>
      <c r="H17" s="16"/>
      <c r="I17" s="16"/>
      <c r="J17" s="16"/>
      <c r="K17" s="16"/>
      <c r="L17" s="16"/>
      <c r="M17" s="16"/>
      <c r="N17" s="16"/>
      <c r="O17" s="16"/>
      <c r="P17" s="16"/>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256" s="1" customFormat="1" ht="79.5" customHeight="1" thickBot="1">
      <c r="A18" s="39" t="s">
        <v>10</v>
      </c>
      <c r="B18" s="31">
        <f>IF(B$8="Yes","Flagger Operation Selected. Enter total number of lanes available to traffic in both directions (after restriction is removed) in the cell below",IF(B$8="No","Number of lanes available to the same traffic count after project completed. Normally equal or more than number of lanes during restriction. Enter in cell below.",""))</f>
      </c>
      <c r="C18" s="31">
        <f aca="true" t="shared" si="16" ref="C18:P18">IF(C$8="Yes","Flagger Operation Selected. Enter total number of lanes available to traffic in both directions (after restriction is removed) in the cell below",IF(C$8="No","Number of lanes available to the same traffic count after project completed. Normally equal or more than number of lanes during restriction. Enter in cell below.",""))</f>
      </c>
      <c r="D18" s="31">
        <f t="shared" si="16"/>
      </c>
      <c r="E18" s="31">
        <f t="shared" si="16"/>
      </c>
      <c r="F18" s="31">
        <f t="shared" si="16"/>
      </c>
      <c r="G18" s="31">
        <f t="shared" si="16"/>
      </c>
      <c r="H18" s="31">
        <f t="shared" si="16"/>
      </c>
      <c r="I18" s="31">
        <f t="shared" si="16"/>
      </c>
      <c r="J18" s="31">
        <f t="shared" si="16"/>
      </c>
      <c r="K18" s="31">
        <f t="shared" si="16"/>
      </c>
      <c r="L18" s="31">
        <f t="shared" si="16"/>
      </c>
      <c r="M18" s="31">
        <f t="shared" si="16"/>
      </c>
      <c r="N18" s="31">
        <f t="shared" si="16"/>
      </c>
      <c r="O18" s="31">
        <f t="shared" si="16"/>
      </c>
      <c r="P18" s="31">
        <f t="shared" si="16"/>
      </c>
      <c r="Q18" s="26">
        <f aca="true" t="shared" si="17" ref="Q18:BM18">IF(Q$8="Yes","Flagger Operation Selected, 1 Lane in each direction after construction. Two lanes total. Enter 2 in cell below",IF(Q$8="No","Number of lanes available to the same traffic count after project completed",""))</f>
      </c>
      <c r="R18" s="26">
        <f t="shared" si="17"/>
      </c>
      <c r="S18" s="26">
        <f t="shared" si="17"/>
      </c>
      <c r="T18" s="26">
        <f t="shared" si="17"/>
      </c>
      <c r="U18" s="26">
        <f t="shared" si="17"/>
      </c>
      <c r="V18" s="26">
        <f t="shared" si="17"/>
      </c>
      <c r="W18" s="26">
        <f t="shared" si="17"/>
      </c>
      <c r="X18" s="26">
        <f t="shared" si="17"/>
      </c>
      <c r="Y18" s="26">
        <f t="shared" si="17"/>
      </c>
      <c r="Z18" s="26">
        <f t="shared" si="17"/>
      </c>
      <c r="AA18" s="26">
        <f t="shared" si="17"/>
      </c>
      <c r="AB18" s="26">
        <f t="shared" si="17"/>
      </c>
      <c r="AC18" s="26">
        <f t="shared" si="17"/>
      </c>
      <c r="AD18" s="26">
        <f t="shared" si="17"/>
      </c>
      <c r="AE18" s="26">
        <f t="shared" si="17"/>
      </c>
      <c r="AF18" s="26">
        <f t="shared" si="17"/>
      </c>
      <c r="AG18" s="26">
        <f t="shared" si="17"/>
      </c>
      <c r="AH18" s="26">
        <f t="shared" si="17"/>
      </c>
      <c r="AI18" s="26">
        <f t="shared" si="17"/>
      </c>
      <c r="AJ18" s="26">
        <f t="shared" si="17"/>
      </c>
      <c r="AK18" s="26">
        <f t="shared" si="17"/>
      </c>
      <c r="AL18" s="26">
        <f t="shared" si="17"/>
      </c>
      <c r="AM18" s="26">
        <f t="shared" si="17"/>
      </c>
      <c r="AN18" s="26">
        <f t="shared" si="17"/>
      </c>
      <c r="AO18" s="26">
        <f t="shared" si="17"/>
      </c>
      <c r="AP18" s="26">
        <f t="shared" si="17"/>
      </c>
      <c r="AQ18" s="26">
        <f t="shared" si="17"/>
      </c>
      <c r="AR18" s="26">
        <f t="shared" si="17"/>
      </c>
      <c r="AS18" s="26">
        <f t="shared" si="17"/>
      </c>
      <c r="AT18" s="26">
        <f t="shared" si="17"/>
      </c>
      <c r="AU18" s="26">
        <f t="shared" si="17"/>
      </c>
      <c r="AV18" s="26">
        <f t="shared" si="17"/>
      </c>
      <c r="AW18" s="26">
        <f t="shared" si="17"/>
      </c>
      <c r="AX18" s="26">
        <f t="shared" si="17"/>
      </c>
      <c r="AY18" s="26">
        <f t="shared" si="17"/>
      </c>
      <c r="AZ18" s="26">
        <f t="shared" si="17"/>
      </c>
      <c r="BA18" s="26">
        <f t="shared" si="17"/>
      </c>
      <c r="BB18" s="26">
        <f t="shared" si="17"/>
      </c>
      <c r="BC18" s="26">
        <f t="shared" si="17"/>
      </c>
      <c r="BD18" s="26">
        <f t="shared" si="17"/>
      </c>
      <c r="BE18" s="26">
        <f t="shared" si="17"/>
      </c>
      <c r="BF18" s="26">
        <f t="shared" si="17"/>
      </c>
      <c r="BG18" s="26">
        <f t="shared" si="17"/>
      </c>
      <c r="BH18" s="26">
        <f t="shared" si="17"/>
      </c>
      <c r="BI18" s="26">
        <f t="shared" si="17"/>
      </c>
      <c r="BJ18" s="26">
        <f t="shared" si="17"/>
      </c>
      <c r="BK18" s="26">
        <f t="shared" si="17"/>
      </c>
      <c r="BL18" s="26">
        <f t="shared" si="17"/>
      </c>
      <c r="BM18" s="26">
        <f t="shared" si="17"/>
      </c>
      <c r="BN18" s="26">
        <f aca="true" t="shared" si="18" ref="BN18:DY18">IF(BN$8="Yes","Flagger Operation Selected, 1 Lane in each direction after construction. Two lanes total. Enter 2 in cell below",IF(BN$8="No","Number of lanes available to the same traffic count after project completed",""))</f>
      </c>
      <c r="BO18" s="26">
        <f t="shared" si="18"/>
      </c>
      <c r="BP18" s="26">
        <f t="shared" si="18"/>
      </c>
      <c r="BQ18" s="26">
        <f t="shared" si="18"/>
      </c>
      <c r="BR18" s="26">
        <f t="shared" si="18"/>
      </c>
      <c r="BS18" s="26">
        <f t="shared" si="18"/>
      </c>
      <c r="BT18" s="26">
        <f t="shared" si="18"/>
      </c>
      <c r="BU18" s="26">
        <f t="shared" si="18"/>
      </c>
      <c r="BV18" s="26">
        <f t="shared" si="18"/>
      </c>
      <c r="BW18" s="26">
        <f t="shared" si="18"/>
      </c>
      <c r="BX18" s="26">
        <f t="shared" si="18"/>
      </c>
      <c r="BY18" s="26">
        <f t="shared" si="18"/>
      </c>
      <c r="BZ18" s="26">
        <f t="shared" si="18"/>
      </c>
      <c r="CA18" s="26">
        <f t="shared" si="18"/>
      </c>
      <c r="CB18" s="26">
        <f t="shared" si="18"/>
      </c>
      <c r="CC18" s="26">
        <f t="shared" si="18"/>
      </c>
      <c r="CD18" s="26">
        <f t="shared" si="18"/>
      </c>
      <c r="CE18" s="26">
        <f t="shared" si="18"/>
      </c>
      <c r="CF18" s="26">
        <f t="shared" si="18"/>
      </c>
      <c r="CG18" s="26">
        <f t="shared" si="18"/>
      </c>
      <c r="CH18" s="26">
        <f t="shared" si="18"/>
      </c>
      <c r="CI18" s="26">
        <f t="shared" si="18"/>
      </c>
      <c r="CJ18" s="26">
        <f t="shared" si="18"/>
      </c>
      <c r="CK18" s="26">
        <f t="shared" si="18"/>
      </c>
      <c r="CL18" s="26">
        <f t="shared" si="18"/>
      </c>
      <c r="CM18" s="26">
        <f t="shared" si="18"/>
      </c>
      <c r="CN18" s="26">
        <f t="shared" si="18"/>
      </c>
      <c r="CO18" s="26">
        <f t="shared" si="18"/>
      </c>
      <c r="CP18" s="26">
        <f t="shared" si="18"/>
      </c>
      <c r="CQ18" s="26">
        <f t="shared" si="18"/>
      </c>
      <c r="CR18" s="26">
        <f t="shared" si="18"/>
      </c>
      <c r="CS18" s="26">
        <f t="shared" si="18"/>
      </c>
      <c r="CT18" s="26">
        <f t="shared" si="18"/>
      </c>
      <c r="CU18" s="26">
        <f t="shared" si="18"/>
      </c>
      <c r="CV18" s="26">
        <f t="shared" si="18"/>
      </c>
      <c r="CW18" s="26">
        <f t="shared" si="18"/>
      </c>
      <c r="CX18" s="26">
        <f t="shared" si="18"/>
      </c>
      <c r="CY18" s="26">
        <f t="shared" si="18"/>
      </c>
      <c r="CZ18" s="26">
        <f t="shared" si="18"/>
      </c>
      <c r="DA18" s="26">
        <f t="shared" si="18"/>
      </c>
      <c r="DB18" s="26">
        <f t="shared" si="18"/>
      </c>
      <c r="DC18" s="26">
        <f t="shared" si="18"/>
      </c>
      <c r="DD18" s="26">
        <f t="shared" si="18"/>
      </c>
      <c r="DE18" s="26">
        <f t="shared" si="18"/>
      </c>
      <c r="DF18" s="26">
        <f t="shared" si="18"/>
      </c>
      <c r="DG18" s="26">
        <f t="shared" si="18"/>
      </c>
      <c r="DH18" s="26">
        <f t="shared" si="18"/>
      </c>
      <c r="DI18" s="26">
        <f t="shared" si="18"/>
      </c>
      <c r="DJ18" s="26">
        <f t="shared" si="18"/>
      </c>
      <c r="DK18" s="26">
        <f t="shared" si="18"/>
      </c>
      <c r="DL18" s="26">
        <f t="shared" si="18"/>
      </c>
      <c r="DM18" s="26">
        <f t="shared" si="18"/>
      </c>
      <c r="DN18" s="26">
        <f t="shared" si="18"/>
      </c>
      <c r="DO18" s="26">
        <f t="shared" si="18"/>
      </c>
      <c r="DP18" s="26">
        <f t="shared" si="18"/>
      </c>
      <c r="DQ18" s="26">
        <f t="shared" si="18"/>
      </c>
      <c r="DR18" s="26">
        <f t="shared" si="18"/>
      </c>
      <c r="DS18" s="26">
        <f t="shared" si="18"/>
      </c>
      <c r="DT18" s="26">
        <f t="shared" si="18"/>
      </c>
      <c r="DU18" s="26">
        <f t="shared" si="18"/>
      </c>
      <c r="DV18" s="26">
        <f t="shared" si="18"/>
      </c>
      <c r="DW18" s="26">
        <f t="shared" si="18"/>
      </c>
      <c r="DX18" s="26">
        <f t="shared" si="18"/>
      </c>
      <c r="DY18" s="26">
        <f t="shared" si="18"/>
      </c>
      <c r="DZ18" s="26">
        <f aca="true" t="shared" si="19" ref="DZ18:GK18">IF(DZ$8="Yes","Flagger Operation Selected, 1 Lane in each direction after construction. Two lanes total. Enter 2 in cell below",IF(DZ$8="No","Number of lanes available to the same traffic count after project completed",""))</f>
      </c>
      <c r="EA18" s="26">
        <f t="shared" si="19"/>
      </c>
      <c r="EB18" s="26">
        <f t="shared" si="19"/>
      </c>
      <c r="EC18" s="26">
        <f t="shared" si="19"/>
      </c>
      <c r="ED18" s="26">
        <f t="shared" si="19"/>
      </c>
      <c r="EE18" s="26">
        <f t="shared" si="19"/>
      </c>
      <c r="EF18" s="26">
        <f t="shared" si="19"/>
      </c>
      <c r="EG18" s="26">
        <f t="shared" si="19"/>
      </c>
      <c r="EH18" s="26">
        <f t="shared" si="19"/>
      </c>
      <c r="EI18" s="26">
        <f t="shared" si="19"/>
      </c>
      <c r="EJ18" s="26">
        <f t="shared" si="19"/>
      </c>
      <c r="EK18" s="26">
        <f t="shared" si="19"/>
      </c>
      <c r="EL18" s="26">
        <f t="shared" si="19"/>
      </c>
      <c r="EM18" s="26">
        <f t="shared" si="19"/>
      </c>
      <c r="EN18" s="26">
        <f t="shared" si="19"/>
      </c>
      <c r="EO18" s="26">
        <f t="shared" si="19"/>
      </c>
      <c r="EP18" s="26">
        <f t="shared" si="19"/>
      </c>
      <c r="EQ18" s="26">
        <f t="shared" si="19"/>
      </c>
      <c r="ER18" s="26">
        <f t="shared" si="19"/>
      </c>
      <c r="ES18" s="26">
        <f t="shared" si="19"/>
      </c>
      <c r="ET18" s="26">
        <f t="shared" si="19"/>
      </c>
      <c r="EU18" s="26">
        <f t="shared" si="19"/>
      </c>
      <c r="EV18" s="26">
        <f t="shared" si="19"/>
      </c>
      <c r="EW18" s="26">
        <f t="shared" si="19"/>
      </c>
      <c r="EX18" s="26">
        <f t="shared" si="19"/>
      </c>
      <c r="EY18" s="26">
        <f t="shared" si="19"/>
      </c>
      <c r="EZ18" s="26">
        <f t="shared" si="19"/>
      </c>
      <c r="FA18" s="26">
        <f t="shared" si="19"/>
      </c>
      <c r="FB18" s="26">
        <f t="shared" si="19"/>
      </c>
      <c r="FC18" s="26">
        <f t="shared" si="19"/>
      </c>
      <c r="FD18" s="26">
        <f t="shared" si="19"/>
      </c>
      <c r="FE18" s="26">
        <f t="shared" si="19"/>
      </c>
      <c r="FF18" s="26">
        <f t="shared" si="19"/>
      </c>
      <c r="FG18" s="26">
        <f t="shared" si="19"/>
      </c>
      <c r="FH18" s="26">
        <f t="shared" si="19"/>
      </c>
      <c r="FI18" s="26">
        <f t="shared" si="19"/>
      </c>
      <c r="FJ18" s="26">
        <f t="shared" si="19"/>
      </c>
      <c r="FK18" s="26">
        <f t="shared" si="19"/>
      </c>
      <c r="FL18" s="26">
        <f t="shared" si="19"/>
      </c>
      <c r="FM18" s="26">
        <f t="shared" si="19"/>
      </c>
      <c r="FN18" s="26">
        <f t="shared" si="19"/>
      </c>
      <c r="FO18" s="26">
        <f t="shared" si="19"/>
      </c>
      <c r="FP18" s="26">
        <f t="shared" si="19"/>
      </c>
      <c r="FQ18" s="26">
        <f t="shared" si="19"/>
      </c>
      <c r="FR18" s="26">
        <f t="shared" si="19"/>
      </c>
      <c r="FS18" s="26">
        <f t="shared" si="19"/>
      </c>
      <c r="FT18" s="26">
        <f t="shared" si="19"/>
      </c>
      <c r="FU18" s="26">
        <f t="shared" si="19"/>
      </c>
      <c r="FV18" s="26">
        <f t="shared" si="19"/>
      </c>
      <c r="FW18" s="26">
        <f t="shared" si="19"/>
      </c>
      <c r="FX18" s="26">
        <f t="shared" si="19"/>
      </c>
      <c r="FY18" s="26">
        <f t="shared" si="19"/>
      </c>
      <c r="FZ18" s="26">
        <f t="shared" si="19"/>
      </c>
      <c r="GA18" s="26">
        <f t="shared" si="19"/>
      </c>
      <c r="GB18" s="26">
        <f t="shared" si="19"/>
      </c>
      <c r="GC18" s="26">
        <f t="shared" si="19"/>
      </c>
      <c r="GD18" s="26">
        <f t="shared" si="19"/>
      </c>
      <c r="GE18" s="26">
        <f t="shared" si="19"/>
      </c>
      <c r="GF18" s="26">
        <f t="shared" si="19"/>
      </c>
      <c r="GG18" s="26">
        <f t="shared" si="19"/>
      </c>
      <c r="GH18" s="26">
        <f t="shared" si="19"/>
      </c>
      <c r="GI18" s="26">
        <f t="shared" si="19"/>
      </c>
      <c r="GJ18" s="26">
        <f t="shared" si="19"/>
      </c>
      <c r="GK18" s="26">
        <f t="shared" si="19"/>
      </c>
      <c r="GL18" s="26">
        <f aca="true" t="shared" si="20" ref="GL18:IV18">IF(GL$8="Yes","Flagger Operation Selected, 1 Lane in each direction after construction. Two lanes total. Enter 2 in cell below",IF(GL$8="No","Number of lanes available to the same traffic count after project completed",""))</f>
      </c>
      <c r="GM18" s="26">
        <f t="shared" si="20"/>
      </c>
      <c r="GN18" s="26">
        <f t="shared" si="20"/>
      </c>
      <c r="GO18" s="26">
        <f t="shared" si="20"/>
      </c>
      <c r="GP18" s="26">
        <f t="shared" si="20"/>
      </c>
      <c r="GQ18" s="26">
        <f t="shared" si="20"/>
      </c>
      <c r="GR18" s="26">
        <f t="shared" si="20"/>
      </c>
      <c r="GS18" s="26">
        <f t="shared" si="20"/>
      </c>
      <c r="GT18" s="26">
        <f t="shared" si="20"/>
      </c>
      <c r="GU18" s="26">
        <f t="shared" si="20"/>
      </c>
      <c r="GV18" s="26">
        <f t="shared" si="20"/>
      </c>
      <c r="GW18" s="26">
        <f t="shared" si="20"/>
      </c>
      <c r="GX18" s="26">
        <f t="shared" si="20"/>
      </c>
      <c r="GY18" s="26">
        <f t="shared" si="20"/>
      </c>
      <c r="GZ18" s="26">
        <f t="shared" si="20"/>
      </c>
      <c r="HA18" s="26">
        <f t="shared" si="20"/>
      </c>
      <c r="HB18" s="26">
        <f t="shared" si="20"/>
      </c>
      <c r="HC18" s="26">
        <f t="shared" si="20"/>
      </c>
      <c r="HD18" s="26">
        <f t="shared" si="20"/>
      </c>
      <c r="HE18" s="26">
        <f t="shared" si="20"/>
      </c>
      <c r="HF18" s="26">
        <f t="shared" si="20"/>
      </c>
      <c r="HG18" s="26">
        <f t="shared" si="20"/>
      </c>
      <c r="HH18" s="26">
        <f t="shared" si="20"/>
      </c>
      <c r="HI18" s="26">
        <f t="shared" si="20"/>
      </c>
      <c r="HJ18" s="26">
        <f t="shared" si="20"/>
      </c>
      <c r="HK18" s="26">
        <f t="shared" si="20"/>
      </c>
      <c r="HL18" s="26">
        <f t="shared" si="20"/>
      </c>
      <c r="HM18" s="26">
        <f t="shared" si="20"/>
      </c>
      <c r="HN18" s="26">
        <f t="shared" si="20"/>
      </c>
      <c r="HO18" s="26">
        <f t="shared" si="20"/>
      </c>
      <c r="HP18" s="26">
        <f t="shared" si="20"/>
      </c>
      <c r="HQ18" s="26">
        <f t="shared" si="20"/>
      </c>
      <c r="HR18" s="26">
        <f t="shared" si="20"/>
      </c>
      <c r="HS18" s="26">
        <f t="shared" si="20"/>
      </c>
      <c r="HT18" s="26">
        <f t="shared" si="20"/>
      </c>
      <c r="HU18" s="26">
        <f t="shared" si="20"/>
      </c>
      <c r="HV18" s="26">
        <f t="shared" si="20"/>
      </c>
      <c r="HW18" s="26">
        <f t="shared" si="20"/>
      </c>
      <c r="HX18" s="26">
        <f t="shared" si="20"/>
      </c>
      <c r="HY18" s="26">
        <f t="shared" si="20"/>
      </c>
      <c r="HZ18" s="26">
        <f t="shared" si="20"/>
      </c>
      <c r="IA18" s="26">
        <f t="shared" si="20"/>
      </c>
      <c r="IB18" s="26">
        <f t="shared" si="20"/>
      </c>
      <c r="IC18" s="26">
        <f t="shared" si="20"/>
      </c>
      <c r="ID18" s="26">
        <f t="shared" si="20"/>
      </c>
      <c r="IE18" s="26">
        <f t="shared" si="20"/>
      </c>
      <c r="IF18" s="26">
        <f t="shared" si="20"/>
      </c>
      <c r="IG18" s="26">
        <f t="shared" si="20"/>
      </c>
      <c r="IH18" s="26">
        <f t="shared" si="20"/>
      </c>
      <c r="II18" s="26">
        <f t="shared" si="20"/>
      </c>
      <c r="IJ18" s="26">
        <f t="shared" si="20"/>
      </c>
      <c r="IK18" s="26">
        <f t="shared" si="20"/>
      </c>
      <c r="IL18" s="26">
        <f t="shared" si="20"/>
      </c>
      <c r="IM18" s="26">
        <f t="shared" si="20"/>
      </c>
      <c r="IN18" s="26">
        <f t="shared" si="20"/>
      </c>
      <c r="IO18" s="26">
        <f t="shared" si="20"/>
      </c>
      <c r="IP18" s="26">
        <f t="shared" si="20"/>
      </c>
      <c r="IQ18" s="26">
        <f t="shared" si="20"/>
      </c>
      <c r="IR18" s="26">
        <f t="shared" si="20"/>
      </c>
      <c r="IS18" s="26">
        <f t="shared" si="20"/>
      </c>
      <c r="IT18" s="26">
        <f t="shared" si="20"/>
      </c>
      <c r="IU18" s="26">
        <f t="shared" si="20"/>
      </c>
      <c r="IV18" s="26">
        <f t="shared" si="20"/>
      </c>
    </row>
    <row r="19" spans="1:256" s="1" customFormat="1" ht="63.75" customHeight="1" thickBot="1">
      <c r="A19" s="39"/>
      <c r="B19" s="16"/>
      <c r="C19" s="16"/>
      <c r="D19" s="16"/>
      <c r="E19" s="16"/>
      <c r="F19" s="16"/>
      <c r="G19" s="16"/>
      <c r="H19" s="16"/>
      <c r="I19" s="16"/>
      <c r="J19" s="16"/>
      <c r="K19" s="16"/>
      <c r="L19" s="16"/>
      <c r="M19" s="16"/>
      <c r="N19" s="16"/>
      <c r="O19" s="16"/>
      <c r="P19" s="16"/>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s="1" customFormat="1" ht="31.5" customHeight="1" thickBot="1">
      <c r="A20" s="15" t="s">
        <v>11</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s="1" customFormat="1" ht="62.25" customHeight="1" thickBot="1">
      <c r="A21" s="39" t="s">
        <v>19</v>
      </c>
      <c r="B21" s="30">
        <f>IF(B$8="Yes","Flagger Operation Selected. Maximum length of restriction = 3 Miles. Same length during and after project. Enter in cell below.",IF(B$8="No","Equal or less than Travel Length during restriction. Enter in cell below.",""))</f>
      </c>
      <c r="C21" s="30">
        <f aca="true" t="shared" si="21" ref="C21:P21">IF(C$8="Yes","Flagger Operation Selected. Maximum length of restriction = 3 Miles. Same length during and after project. Enter in cell below.",IF(C$8="No","Equal or less than Travel Length during restriction. Enter in cell below.",""))</f>
      </c>
      <c r="D21" s="30">
        <f t="shared" si="21"/>
      </c>
      <c r="E21" s="30">
        <f t="shared" si="21"/>
      </c>
      <c r="F21" s="30">
        <f t="shared" si="21"/>
      </c>
      <c r="G21" s="30">
        <f t="shared" si="21"/>
      </c>
      <c r="H21" s="30">
        <f t="shared" si="21"/>
      </c>
      <c r="I21" s="30">
        <f t="shared" si="21"/>
      </c>
      <c r="J21" s="30">
        <f t="shared" si="21"/>
      </c>
      <c r="K21" s="30">
        <f t="shared" si="21"/>
      </c>
      <c r="L21" s="30">
        <f t="shared" si="21"/>
      </c>
      <c r="M21" s="30">
        <f t="shared" si="21"/>
      </c>
      <c r="N21" s="30">
        <f t="shared" si="21"/>
      </c>
      <c r="O21" s="30">
        <f t="shared" si="21"/>
      </c>
      <c r="P21" s="30">
        <f t="shared" si="21"/>
      </c>
      <c r="Q21" s="27">
        <f aca="true" t="shared" si="22" ref="Q21:BM21">IF(Q$8="Yes","Flagger Operation Selected, Maximum length of restriction = 3 Miles. Same length during and after project",IF(Q$8="No","Equal or less than Travel Length during construction",""))</f>
      </c>
      <c r="R21" s="27">
        <f t="shared" si="22"/>
      </c>
      <c r="S21" s="27">
        <f t="shared" si="22"/>
      </c>
      <c r="T21" s="27">
        <f t="shared" si="22"/>
      </c>
      <c r="U21" s="27">
        <f t="shared" si="22"/>
      </c>
      <c r="V21" s="27">
        <f t="shared" si="22"/>
      </c>
      <c r="W21" s="27">
        <f t="shared" si="22"/>
      </c>
      <c r="X21" s="27">
        <f t="shared" si="22"/>
      </c>
      <c r="Y21" s="27">
        <f t="shared" si="22"/>
      </c>
      <c r="Z21" s="27">
        <f t="shared" si="22"/>
      </c>
      <c r="AA21" s="27">
        <f t="shared" si="22"/>
      </c>
      <c r="AB21" s="27">
        <f t="shared" si="22"/>
      </c>
      <c r="AC21" s="27">
        <f t="shared" si="22"/>
      </c>
      <c r="AD21" s="27">
        <f t="shared" si="22"/>
      </c>
      <c r="AE21" s="27">
        <f t="shared" si="22"/>
      </c>
      <c r="AF21" s="27">
        <f t="shared" si="22"/>
      </c>
      <c r="AG21" s="27">
        <f t="shared" si="22"/>
      </c>
      <c r="AH21" s="27">
        <f t="shared" si="22"/>
      </c>
      <c r="AI21" s="27">
        <f t="shared" si="22"/>
      </c>
      <c r="AJ21" s="27">
        <f t="shared" si="22"/>
      </c>
      <c r="AK21" s="27">
        <f t="shared" si="22"/>
      </c>
      <c r="AL21" s="27">
        <f t="shared" si="22"/>
      </c>
      <c r="AM21" s="27">
        <f t="shared" si="22"/>
      </c>
      <c r="AN21" s="27">
        <f t="shared" si="22"/>
      </c>
      <c r="AO21" s="27">
        <f t="shared" si="22"/>
      </c>
      <c r="AP21" s="27">
        <f t="shared" si="22"/>
      </c>
      <c r="AQ21" s="27">
        <f t="shared" si="22"/>
      </c>
      <c r="AR21" s="27">
        <f t="shared" si="22"/>
      </c>
      <c r="AS21" s="27">
        <f t="shared" si="22"/>
      </c>
      <c r="AT21" s="27">
        <f t="shared" si="22"/>
      </c>
      <c r="AU21" s="27">
        <f t="shared" si="22"/>
      </c>
      <c r="AV21" s="27">
        <f t="shared" si="22"/>
      </c>
      <c r="AW21" s="27">
        <f t="shared" si="22"/>
      </c>
      <c r="AX21" s="27">
        <f t="shared" si="22"/>
      </c>
      <c r="AY21" s="27">
        <f t="shared" si="22"/>
      </c>
      <c r="AZ21" s="27">
        <f t="shared" si="22"/>
      </c>
      <c r="BA21" s="27">
        <f t="shared" si="22"/>
      </c>
      <c r="BB21" s="27">
        <f t="shared" si="22"/>
      </c>
      <c r="BC21" s="27">
        <f t="shared" si="22"/>
      </c>
      <c r="BD21" s="27">
        <f t="shared" si="22"/>
      </c>
      <c r="BE21" s="27">
        <f t="shared" si="22"/>
      </c>
      <c r="BF21" s="27">
        <f t="shared" si="22"/>
      </c>
      <c r="BG21" s="27">
        <f t="shared" si="22"/>
      </c>
      <c r="BH21" s="27">
        <f t="shared" si="22"/>
      </c>
      <c r="BI21" s="27">
        <f t="shared" si="22"/>
      </c>
      <c r="BJ21" s="27">
        <f t="shared" si="22"/>
      </c>
      <c r="BK21" s="27">
        <f t="shared" si="22"/>
      </c>
      <c r="BL21" s="27">
        <f t="shared" si="22"/>
      </c>
      <c r="BM21" s="27">
        <f t="shared" si="22"/>
      </c>
      <c r="BN21" s="27">
        <f aca="true" t="shared" si="23" ref="BN21:DY21">IF(BN$8="Yes","Flagger Operation Selected, Maximum length of restriction = 3 Miles. Same length during and after project",IF(BN$8="No","Equal or less than Travel Length during construction",""))</f>
      </c>
      <c r="BO21" s="27">
        <f t="shared" si="23"/>
      </c>
      <c r="BP21" s="27">
        <f t="shared" si="23"/>
      </c>
      <c r="BQ21" s="27">
        <f t="shared" si="23"/>
      </c>
      <c r="BR21" s="27">
        <f t="shared" si="23"/>
      </c>
      <c r="BS21" s="27">
        <f t="shared" si="23"/>
      </c>
      <c r="BT21" s="27">
        <f t="shared" si="23"/>
      </c>
      <c r="BU21" s="27">
        <f t="shared" si="23"/>
      </c>
      <c r="BV21" s="27">
        <f t="shared" si="23"/>
      </c>
      <c r="BW21" s="27">
        <f t="shared" si="23"/>
      </c>
      <c r="BX21" s="27">
        <f t="shared" si="23"/>
      </c>
      <c r="BY21" s="27">
        <f t="shared" si="23"/>
      </c>
      <c r="BZ21" s="27">
        <f t="shared" si="23"/>
      </c>
      <c r="CA21" s="27">
        <f t="shared" si="23"/>
      </c>
      <c r="CB21" s="27">
        <f t="shared" si="23"/>
      </c>
      <c r="CC21" s="27">
        <f t="shared" si="23"/>
      </c>
      <c r="CD21" s="27">
        <f t="shared" si="23"/>
      </c>
      <c r="CE21" s="27">
        <f t="shared" si="23"/>
      </c>
      <c r="CF21" s="27">
        <f t="shared" si="23"/>
      </c>
      <c r="CG21" s="27">
        <f t="shared" si="23"/>
      </c>
      <c r="CH21" s="27">
        <f t="shared" si="23"/>
      </c>
      <c r="CI21" s="27">
        <f t="shared" si="23"/>
      </c>
      <c r="CJ21" s="27">
        <f t="shared" si="23"/>
      </c>
      <c r="CK21" s="27">
        <f t="shared" si="23"/>
      </c>
      <c r="CL21" s="27">
        <f t="shared" si="23"/>
      </c>
      <c r="CM21" s="27">
        <f t="shared" si="23"/>
      </c>
      <c r="CN21" s="27">
        <f t="shared" si="23"/>
      </c>
      <c r="CO21" s="27">
        <f t="shared" si="23"/>
      </c>
      <c r="CP21" s="27">
        <f t="shared" si="23"/>
      </c>
      <c r="CQ21" s="27">
        <f t="shared" si="23"/>
      </c>
      <c r="CR21" s="27">
        <f t="shared" si="23"/>
      </c>
      <c r="CS21" s="27">
        <f t="shared" si="23"/>
      </c>
      <c r="CT21" s="27">
        <f t="shared" si="23"/>
      </c>
      <c r="CU21" s="27">
        <f t="shared" si="23"/>
      </c>
      <c r="CV21" s="27">
        <f t="shared" si="23"/>
      </c>
      <c r="CW21" s="27">
        <f t="shared" si="23"/>
      </c>
      <c r="CX21" s="27">
        <f t="shared" si="23"/>
      </c>
      <c r="CY21" s="27">
        <f t="shared" si="23"/>
      </c>
      <c r="CZ21" s="27">
        <f t="shared" si="23"/>
      </c>
      <c r="DA21" s="27">
        <f t="shared" si="23"/>
      </c>
      <c r="DB21" s="27">
        <f t="shared" si="23"/>
      </c>
      <c r="DC21" s="27">
        <f t="shared" si="23"/>
      </c>
      <c r="DD21" s="27">
        <f t="shared" si="23"/>
      </c>
      <c r="DE21" s="27">
        <f t="shared" si="23"/>
      </c>
      <c r="DF21" s="27">
        <f t="shared" si="23"/>
      </c>
      <c r="DG21" s="27">
        <f t="shared" si="23"/>
      </c>
      <c r="DH21" s="27">
        <f t="shared" si="23"/>
      </c>
      <c r="DI21" s="27">
        <f t="shared" si="23"/>
      </c>
      <c r="DJ21" s="27">
        <f t="shared" si="23"/>
      </c>
      <c r="DK21" s="27">
        <f t="shared" si="23"/>
      </c>
      <c r="DL21" s="27">
        <f t="shared" si="23"/>
      </c>
      <c r="DM21" s="27">
        <f t="shared" si="23"/>
      </c>
      <c r="DN21" s="27">
        <f t="shared" si="23"/>
      </c>
      <c r="DO21" s="27">
        <f t="shared" si="23"/>
      </c>
      <c r="DP21" s="27">
        <f t="shared" si="23"/>
      </c>
      <c r="DQ21" s="27">
        <f t="shared" si="23"/>
      </c>
      <c r="DR21" s="27">
        <f t="shared" si="23"/>
      </c>
      <c r="DS21" s="27">
        <f t="shared" si="23"/>
      </c>
      <c r="DT21" s="27">
        <f t="shared" si="23"/>
      </c>
      <c r="DU21" s="27">
        <f t="shared" si="23"/>
      </c>
      <c r="DV21" s="27">
        <f t="shared" si="23"/>
      </c>
      <c r="DW21" s="27">
        <f t="shared" si="23"/>
      </c>
      <c r="DX21" s="27">
        <f t="shared" si="23"/>
      </c>
      <c r="DY21" s="27">
        <f t="shared" si="23"/>
      </c>
      <c r="DZ21" s="27">
        <f aca="true" t="shared" si="24" ref="DZ21:GK21">IF(DZ$8="Yes","Flagger Operation Selected, Maximum length of restriction = 3 Miles. Same length during and after project",IF(DZ$8="No","Equal or less than Travel Length during construction",""))</f>
      </c>
      <c r="EA21" s="27">
        <f t="shared" si="24"/>
      </c>
      <c r="EB21" s="27">
        <f t="shared" si="24"/>
      </c>
      <c r="EC21" s="27">
        <f t="shared" si="24"/>
      </c>
      <c r="ED21" s="27">
        <f t="shared" si="24"/>
      </c>
      <c r="EE21" s="27">
        <f t="shared" si="24"/>
      </c>
      <c r="EF21" s="27">
        <f t="shared" si="24"/>
      </c>
      <c r="EG21" s="27">
        <f t="shared" si="24"/>
      </c>
      <c r="EH21" s="27">
        <f t="shared" si="24"/>
      </c>
      <c r="EI21" s="27">
        <f t="shared" si="24"/>
      </c>
      <c r="EJ21" s="27">
        <f t="shared" si="24"/>
      </c>
      <c r="EK21" s="27">
        <f t="shared" si="24"/>
      </c>
      <c r="EL21" s="27">
        <f t="shared" si="24"/>
      </c>
      <c r="EM21" s="27">
        <f t="shared" si="24"/>
      </c>
      <c r="EN21" s="27">
        <f t="shared" si="24"/>
      </c>
      <c r="EO21" s="27">
        <f t="shared" si="24"/>
      </c>
      <c r="EP21" s="27">
        <f t="shared" si="24"/>
      </c>
      <c r="EQ21" s="27">
        <f t="shared" si="24"/>
      </c>
      <c r="ER21" s="27">
        <f t="shared" si="24"/>
      </c>
      <c r="ES21" s="27">
        <f t="shared" si="24"/>
      </c>
      <c r="ET21" s="27">
        <f t="shared" si="24"/>
      </c>
      <c r="EU21" s="27">
        <f t="shared" si="24"/>
      </c>
      <c r="EV21" s="27">
        <f t="shared" si="24"/>
      </c>
      <c r="EW21" s="27">
        <f t="shared" si="24"/>
      </c>
      <c r="EX21" s="27">
        <f t="shared" si="24"/>
      </c>
      <c r="EY21" s="27">
        <f t="shared" si="24"/>
      </c>
      <c r="EZ21" s="27">
        <f t="shared" si="24"/>
      </c>
      <c r="FA21" s="27">
        <f t="shared" si="24"/>
      </c>
      <c r="FB21" s="27">
        <f t="shared" si="24"/>
      </c>
      <c r="FC21" s="27">
        <f t="shared" si="24"/>
      </c>
      <c r="FD21" s="27">
        <f t="shared" si="24"/>
      </c>
      <c r="FE21" s="27">
        <f t="shared" si="24"/>
      </c>
      <c r="FF21" s="27">
        <f t="shared" si="24"/>
      </c>
      <c r="FG21" s="27">
        <f t="shared" si="24"/>
      </c>
      <c r="FH21" s="27">
        <f t="shared" si="24"/>
      </c>
      <c r="FI21" s="27">
        <f t="shared" si="24"/>
      </c>
      <c r="FJ21" s="27">
        <f t="shared" si="24"/>
      </c>
      <c r="FK21" s="27">
        <f t="shared" si="24"/>
      </c>
      <c r="FL21" s="27">
        <f t="shared" si="24"/>
      </c>
      <c r="FM21" s="27">
        <f t="shared" si="24"/>
      </c>
      <c r="FN21" s="27">
        <f t="shared" si="24"/>
      </c>
      <c r="FO21" s="27">
        <f t="shared" si="24"/>
      </c>
      <c r="FP21" s="27">
        <f t="shared" si="24"/>
      </c>
      <c r="FQ21" s="27">
        <f t="shared" si="24"/>
      </c>
      <c r="FR21" s="27">
        <f t="shared" si="24"/>
      </c>
      <c r="FS21" s="27">
        <f t="shared" si="24"/>
      </c>
      <c r="FT21" s="27">
        <f t="shared" si="24"/>
      </c>
      <c r="FU21" s="27">
        <f t="shared" si="24"/>
      </c>
      <c r="FV21" s="27">
        <f t="shared" si="24"/>
      </c>
      <c r="FW21" s="27">
        <f t="shared" si="24"/>
      </c>
      <c r="FX21" s="27">
        <f t="shared" si="24"/>
      </c>
      <c r="FY21" s="27">
        <f t="shared" si="24"/>
      </c>
      <c r="FZ21" s="27">
        <f t="shared" si="24"/>
      </c>
      <c r="GA21" s="27">
        <f t="shared" si="24"/>
      </c>
      <c r="GB21" s="27">
        <f t="shared" si="24"/>
      </c>
      <c r="GC21" s="27">
        <f t="shared" si="24"/>
      </c>
      <c r="GD21" s="27">
        <f t="shared" si="24"/>
      </c>
      <c r="GE21" s="27">
        <f t="shared" si="24"/>
      </c>
      <c r="GF21" s="27">
        <f t="shared" si="24"/>
      </c>
      <c r="GG21" s="27">
        <f t="shared" si="24"/>
      </c>
      <c r="GH21" s="27">
        <f t="shared" si="24"/>
      </c>
      <c r="GI21" s="27">
        <f t="shared" si="24"/>
      </c>
      <c r="GJ21" s="27">
        <f t="shared" si="24"/>
      </c>
      <c r="GK21" s="27">
        <f t="shared" si="24"/>
      </c>
      <c r="GL21" s="27">
        <f aca="true" t="shared" si="25" ref="GL21:IV21">IF(GL$8="Yes","Flagger Operation Selected, Maximum length of restriction = 3 Miles. Same length during and after project",IF(GL$8="No","Equal or less than Travel Length during construction",""))</f>
      </c>
      <c r="GM21" s="27">
        <f t="shared" si="25"/>
      </c>
      <c r="GN21" s="27">
        <f t="shared" si="25"/>
      </c>
      <c r="GO21" s="27">
        <f t="shared" si="25"/>
      </c>
      <c r="GP21" s="27">
        <f t="shared" si="25"/>
      </c>
      <c r="GQ21" s="27">
        <f t="shared" si="25"/>
      </c>
      <c r="GR21" s="27">
        <f t="shared" si="25"/>
      </c>
      <c r="GS21" s="27">
        <f t="shared" si="25"/>
      </c>
      <c r="GT21" s="27">
        <f t="shared" si="25"/>
      </c>
      <c r="GU21" s="27">
        <f t="shared" si="25"/>
      </c>
      <c r="GV21" s="27">
        <f t="shared" si="25"/>
      </c>
      <c r="GW21" s="27">
        <f t="shared" si="25"/>
      </c>
      <c r="GX21" s="27">
        <f t="shared" si="25"/>
      </c>
      <c r="GY21" s="27">
        <f t="shared" si="25"/>
      </c>
      <c r="GZ21" s="27">
        <f t="shared" si="25"/>
      </c>
      <c r="HA21" s="27">
        <f t="shared" si="25"/>
      </c>
      <c r="HB21" s="27">
        <f t="shared" si="25"/>
      </c>
      <c r="HC21" s="27">
        <f t="shared" si="25"/>
      </c>
      <c r="HD21" s="27">
        <f t="shared" si="25"/>
      </c>
      <c r="HE21" s="27">
        <f t="shared" si="25"/>
      </c>
      <c r="HF21" s="27">
        <f t="shared" si="25"/>
      </c>
      <c r="HG21" s="27">
        <f t="shared" si="25"/>
      </c>
      <c r="HH21" s="27">
        <f t="shared" si="25"/>
      </c>
      <c r="HI21" s="27">
        <f t="shared" si="25"/>
      </c>
      <c r="HJ21" s="27">
        <f t="shared" si="25"/>
      </c>
      <c r="HK21" s="27">
        <f t="shared" si="25"/>
      </c>
      <c r="HL21" s="27">
        <f t="shared" si="25"/>
      </c>
      <c r="HM21" s="27">
        <f t="shared" si="25"/>
      </c>
      <c r="HN21" s="27">
        <f t="shared" si="25"/>
      </c>
      <c r="HO21" s="27">
        <f t="shared" si="25"/>
      </c>
      <c r="HP21" s="27">
        <f t="shared" si="25"/>
      </c>
      <c r="HQ21" s="27">
        <f t="shared" si="25"/>
      </c>
      <c r="HR21" s="27">
        <f t="shared" si="25"/>
      </c>
      <c r="HS21" s="27">
        <f t="shared" si="25"/>
      </c>
      <c r="HT21" s="27">
        <f t="shared" si="25"/>
      </c>
      <c r="HU21" s="27">
        <f t="shared" si="25"/>
      </c>
      <c r="HV21" s="27">
        <f t="shared" si="25"/>
      </c>
      <c r="HW21" s="27">
        <f t="shared" si="25"/>
      </c>
      <c r="HX21" s="27">
        <f t="shared" si="25"/>
      </c>
      <c r="HY21" s="27">
        <f t="shared" si="25"/>
      </c>
      <c r="HZ21" s="27">
        <f t="shared" si="25"/>
      </c>
      <c r="IA21" s="27">
        <f t="shared" si="25"/>
      </c>
      <c r="IB21" s="27">
        <f t="shared" si="25"/>
      </c>
      <c r="IC21" s="27">
        <f t="shared" si="25"/>
      </c>
      <c r="ID21" s="27">
        <f t="shared" si="25"/>
      </c>
      <c r="IE21" s="27">
        <f t="shared" si="25"/>
      </c>
      <c r="IF21" s="27">
        <f t="shared" si="25"/>
      </c>
      <c r="IG21" s="27">
        <f t="shared" si="25"/>
      </c>
      <c r="IH21" s="27">
        <f t="shared" si="25"/>
      </c>
      <c r="II21" s="27">
        <f t="shared" si="25"/>
      </c>
      <c r="IJ21" s="27">
        <f t="shared" si="25"/>
      </c>
      <c r="IK21" s="27">
        <f t="shared" si="25"/>
      </c>
      <c r="IL21" s="27">
        <f t="shared" si="25"/>
      </c>
      <c r="IM21" s="27">
        <f t="shared" si="25"/>
      </c>
      <c r="IN21" s="27">
        <f t="shared" si="25"/>
      </c>
      <c r="IO21" s="27">
        <f t="shared" si="25"/>
      </c>
      <c r="IP21" s="27">
        <f t="shared" si="25"/>
      </c>
      <c r="IQ21" s="27">
        <f t="shared" si="25"/>
      </c>
      <c r="IR21" s="27">
        <f t="shared" si="25"/>
      </c>
      <c r="IS21" s="27">
        <f t="shared" si="25"/>
      </c>
      <c r="IT21" s="27">
        <f t="shared" si="25"/>
      </c>
      <c r="IU21" s="27">
        <f t="shared" si="25"/>
      </c>
      <c r="IV21" s="27">
        <f t="shared" si="25"/>
      </c>
    </row>
    <row r="22" spans="1:256" s="1" customFormat="1" ht="33" customHeight="1" thickBot="1">
      <c r="A22" s="39"/>
      <c r="B22" s="16"/>
      <c r="C22" s="16"/>
      <c r="D22" s="16"/>
      <c r="E22" s="16"/>
      <c r="F22" s="16"/>
      <c r="G22" s="16"/>
      <c r="H22" s="16"/>
      <c r="I22" s="16"/>
      <c r="J22" s="16"/>
      <c r="K22" s="16"/>
      <c r="L22" s="16"/>
      <c r="M22" s="16"/>
      <c r="N22" s="16"/>
      <c r="O22" s="16"/>
      <c r="P22" s="16"/>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c r="IR22" s="24"/>
      <c r="IS22" s="24"/>
      <c r="IT22" s="24"/>
      <c r="IU22" s="24"/>
      <c r="IV22" s="24"/>
    </row>
    <row r="23" spans="1:256" s="1" customFormat="1" ht="88.5" customHeight="1" thickBot="1">
      <c r="A23" s="15" t="s">
        <v>20</v>
      </c>
      <c r="B23" s="32"/>
      <c r="C23" s="32"/>
      <c r="D23" s="32"/>
      <c r="E23" s="32"/>
      <c r="F23" s="32"/>
      <c r="G23" s="32"/>
      <c r="H23" s="32"/>
      <c r="I23" s="32"/>
      <c r="J23" s="32"/>
      <c r="K23" s="32"/>
      <c r="L23" s="32"/>
      <c r="M23" s="32"/>
      <c r="N23" s="32"/>
      <c r="O23" s="32"/>
      <c r="P23" s="32"/>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89.25" customHeight="1" thickBot="1">
      <c r="A24" s="15" t="s">
        <v>1</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6" s="5" customFormat="1" ht="22.5" customHeight="1">
      <c r="A25" s="11" t="s">
        <v>2</v>
      </c>
      <c r="B25" s="9"/>
      <c r="C25" s="9"/>
      <c r="D25" s="9"/>
      <c r="E25" s="9"/>
      <c r="F25" s="9"/>
      <c r="G25" s="9"/>
      <c r="H25" s="9"/>
      <c r="I25" s="9"/>
      <c r="J25" s="9"/>
      <c r="K25" s="9"/>
      <c r="L25" s="9"/>
      <c r="M25" s="9"/>
      <c r="N25" s="9"/>
      <c r="O25" s="9"/>
      <c r="P25" s="9"/>
      <c r="Q25" s="9"/>
      <c r="R25" s="9"/>
      <c r="S25" s="9"/>
      <c r="T25" s="9"/>
      <c r="U25" s="9"/>
      <c r="V25" s="9"/>
      <c r="W25" s="9"/>
      <c r="X25" s="9"/>
      <c r="Y25" s="9"/>
      <c r="Z25" s="9"/>
    </row>
    <row r="26" spans="1:26" s="5" customFormat="1" ht="14.25" customHeight="1">
      <c r="A26" s="12" t="s">
        <v>0</v>
      </c>
      <c r="B26" s="9"/>
      <c r="C26" s="9"/>
      <c r="D26" s="9"/>
      <c r="E26" s="9"/>
      <c r="F26" s="9"/>
      <c r="G26" s="9"/>
      <c r="H26" s="9"/>
      <c r="I26" s="9"/>
      <c r="J26" s="9"/>
      <c r="K26" s="9"/>
      <c r="L26" s="9"/>
      <c r="M26" s="9"/>
      <c r="N26" s="9"/>
      <c r="O26" s="9"/>
      <c r="P26" s="9"/>
      <c r="Q26" s="9"/>
      <c r="R26" s="9"/>
      <c r="S26" s="9"/>
      <c r="T26" s="9"/>
      <c r="U26" s="9"/>
      <c r="V26" s="9"/>
      <c r="W26" s="9"/>
      <c r="X26" s="9"/>
      <c r="Y26" s="9"/>
      <c r="Z26" s="9"/>
    </row>
    <row r="27" spans="1:26" s="7" customFormat="1" ht="6" customHeight="1">
      <c r="A27" s="6"/>
      <c r="B27" s="35"/>
      <c r="C27" s="35"/>
      <c r="D27" s="35"/>
      <c r="E27" s="35"/>
      <c r="F27" s="35"/>
      <c r="G27" s="35"/>
      <c r="H27" s="35"/>
      <c r="I27" s="35"/>
      <c r="J27" s="35"/>
      <c r="K27" s="35"/>
      <c r="L27" s="35"/>
      <c r="M27" s="35"/>
      <c r="N27" s="35"/>
      <c r="O27" s="35"/>
      <c r="P27" s="35"/>
      <c r="Q27" s="8"/>
      <c r="R27" s="8"/>
      <c r="S27" s="8"/>
      <c r="T27" s="8"/>
      <c r="U27" s="8"/>
      <c r="V27" s="8"/>
      <c r="W27" s="8"/>
      <c r="X27" s="8"/>
      <c r="Y27" s="8"/>
      <c r="Z27" s="8"/>
    </row>
    <row r="28" spans="1:26" s="7" customFormat="1" ht="15.75">
      <c r="A28" s="11" t="s">
        <v>3</v>
      </c>
      <c r="B28" s="35"/>
      <c r="C28" s="35"/>
      <c r="D28" s="35"/>
      <c r="E28" s="35"/>
      <c r="F28" s="35"/>
      <c r="G28" s="35"/>
      <c r="H28" s="35"/>
      <c r="I28" s="35"/>
      <c r="J28" s="35"/>
      <c r="K28" s="35"/>
      <c r="L28" s="35"/>
      <c r="M28" s="35"/>
      <c r="N28" s="35"/>
      <c r="O28" s="35"/>
      <c r="P28" s="35"/>
      <c r="Q28" s="8"/>
      <c r="R28" s="8"/>
      <c r="S28" s="8"/>
      <c r="T28" s="8"/>
      <c r="U28" s="8"/>
      <c r="V28" s="8"/>
      <c r="W28" s="8"/>
      <c r="X28" s="8"/>
      <c r="Y28" s="8"/>
      <c r="Z28" s="8"/>
    </row>
    <row r="29" spans="1:26" s="7" customFormat="1" ht="15.75">
      <c r="A29" s="13" t="s">
        <v>4</v>
      </c>
      <c r="B29" s="35"/>
      <c r="C29" s="35"/>
      <c r="D29" s="35"/>
      <c r="E29" s="35"/>
      <c r="F29" s="35"/>
      <c r="G29" s="35"/>
      <c r="H29" s="35"/>
      <c r="I29" s="35"/>
      <c r="J29" s="35"/>
      <c r="K29" s="35"/>
      <c r="L29" s="35"/>
      <c r="M29" s="35"/>
      <c r="N29" s="35"/>
      <c r="O29" s="35"/>
      <c r="P29" s="35"/>
      <c r="Q29" s="8"/>
      <c r="R29" s="8"/>
      <c r="S29" s="8"/>
      <c r="T29" s="8"/>
      <c r="U29" s="8"/>
      <c r="V29" s="8"/>
      <c r="W29" s="8"/>
      <c r="X29" s="8"/>
      <c r="Y29" s="8"/>
      <c r="Z29" s="8"/>
    </row>
    <row r="30" spans="2:16" ht="67.5" customHeight="1" hidden="1">
      <c r="B30" s="4"/>
      <c r="C30" s="4"/>
      <c r="D30" s="4"/>
      <c r="E30" s="4"/>
      <c r="F30" s="4"/>
      <c r="G30" s="4"/>
      <c r="H30" s="4"/>
      <c r="I30" s="4"/>
      <c r="J30" s="4"/>
      <c r="K30" s="4"/>
      <c r="L30" s="4"/>
      <c r="M30" s="4"/>
      <c r="N30" s="4"/>
      <c r="O30" s="4"/>
      <c r="P30" s="4"/>
    </row>
    <row r="31" spans="2:16" ht="15.75" hidden="1">
      <c r="B31" s="4"/>
      <c r="C31" s="4"/>
      <c r="D31" s="4"/>
      <c r="E31" s="4"/>
      <c r="F31" s="4"/>
      <c r="G31" s="4"/>
      <c r="H31" s="4"/>
      <c r="I31" s="4"/>
      <c r="J31" s="4"/>
      <c r="K31" s="4"/>
      <c r="L31" s="4"/>
      <c r="M31" s="4"/>
      <c r="N31" s="4"/>
      <c r="O31" s="4"/>
      <c r="P31" s="4"/>
    </row>
    <row r="32" spans="2:16" ht="15.75" hidden="1">
      <c r="B32" s="4"/>
      <c r="C32" s="4"/>
      <c r="D32" s="4"/>
      <c r="E32" s="4"/>
      <c r="F32" s="4"/>
      <c r="G32" s="4"/>
      <c r="H32" s="4"/>
      <c r="I32" s="4"/>
      <c r="J32" s="4"/>
      <c r="K32" s="4"/>
      <c r="L32" s="4"/>
      <c r="M32" s="4"/>
      <c r="N32" s="4"/>
      <c r="O32" s="4"/>
      <c r="P32" s="4"/>
    </row>
    <row r="33" spans="2:16" ht="15.75" hidden="1">
      <c r="B33" s="4"/>
      <c r="C33" s="4"/>
      <c r="D33" s="4"/>
      <c r="E33" s="4"/>
      <c r="F33" s="4"/>
      <c r="G33" s="4"/>
      <c r="H33" s="4"/>
      <c r="I33" s="4"/>
      <c r="J33" s="4"/>
      <c r="K33" s="4"/>
      <c r="L33" s="4"/>
      <c r="M33" s="4"/>
      <c r="N33" s="4"/>
      <c r="O33" s="4"/>
      <c r="P33" s="4"/>
    </row>
    <row r="34" spans="2:16" ht="15.75" hidden="1">
      <c r="B34" s="4"/>
      <c r="C34" s="4"/>
      <c r="D34" s="4"/>
      <c r="E34" s="4"/>
      <c r="F34" s="4"/>
      <c r="G34" s="4"/>
      <c r="H34" s="4"/>
      <c r="I34" s="4"/>
      <c r="J34" s="4"/>
      <c r="K34" s="4"/>
      <c r="L34" s="4"/>
      <c r="M34" s="4"/>
      <c r="N34" s="4"/>
      <c r="O34" s="4"/>
      <c r="P34" s="4"/>
    </row>
    <row r="35" spans="2:16" ht="15.75" hidden="1">
      <c r="B35" s="4"/>
      <c r="C35" s="4"/>
      <c r="D35" s="4"/>
      <c r="E35" s="4"/>
      <c r="F35" s="4"/>
      <c r="G35" s="4"/>
      <c r="H35" s="4"/>
      <c r="I35" s="4"/>
      <c r="J35" s="4"/>
      <c r="K35" s="4"/>
      <c r="L35" s="4"/>
      <c r="M35" s="4"/>
      <c r="N35" s="4"/>
      <c r="O35" s="4"/>
      <c r="P35" s="4"/>
    </row>
    <row r="36" spans="2:16" ht="15.75">
      <c r="B36" s="4"/>
      <c r="C36" s="4"/>
      <c r="D36" s="4"/>
      <c r="E36" s="4"/>
      <c r="F36" s="4"/>
      <c r="G36" s="4"/>
      <c r="H36" s="4"/>
      <c r="I36" s="4"/>
      <c r="J36" s="4"/>
      <c r="K36" s="4"/>
      <c r="L36" s="4"/>
      <c r="M36" s="4"/>
      <c r="N36" s="4"/>
      <c r="O36" s="4"/>
      <c r="P36" s="4"/>
    </row>
    <row r="37" ht="15.75"/>
    <row r="38" ht="15.75"/>
    <row r="39" ht="15.75"/>
    <row r="40" ht="15.75"/>
    <row r="41" ht="15.75"/>
  </sheetData>
  <sheetProtection password="CC6F" sheet="1"/>
  <mergeCells count="6">
    <mergeCell ref="A13:A14"/>
    <mergeCell ref="A18:A19"/>
    <mergeCell ref="A8:A9"/>
    <mergeCell ref="A16:A17"/>
    <mergeCell ref="A21:A22"/>
    <mergeCell ref="A10:A11"/>
  </mergeCells>
  <conditionalFormatting sqref="B5">
    <cfRule type="expression" priority="99" dxfId="0" stopIfTrue="1">
      <formula>AND(B$4="Yes",B$5="")</formula>
    </cfRule>
    <cfRule type="expression" priority="136" dxfId="1">
      <formula>AND(B$2&lt;&gt;"",OR(B$4="",B$4="No"))</formula>
    </cfRule>
  </conditionalFormatting>
  <conditionalFormatting sqref="Q5:IV5">
    <cfRule type="expression" priority="122" dxfId="1">
      <formula>Q4="No"</formula>
    </cfRule>
  </conditionalFormatting>
  <conditionalFormatting sqref="Q6:IV6">
    <cfRule type="expression" priority="121" dxfId="1" stopIfTrue="1">
      <formula>Q4="No"</formula>
    </cfRule>
  </conditionalFormatting>
  <conditionalFormatting sqref="Q7:IV9">
    <cfRule type="expression" priority="120" dxfId="1" stopIfTrue="1">
      <formula>Q4="No"</formula>
    </cfRule>
  </conditionalFormatting>
  <conditionalFormatting sqref="B13 Q13:IV13">
    <cfRule type="expression" priority="147" dxfId="0" stopIfTrue="1">
      <formula>AND(B$8="Yes",B$14&lt;&gt;1)</formula>
    </cfRule>
  </conditionalFormatting>
  <conditionalFormatting sqref="B18 Q18:IV18">
    <cfRule type="expression" priority="151" dxfId="0" stopIfTrue="1">
      <formula>AND(B$8="Yes",B$19&lt;2)</formula>
    </cfRule>
  </conditionalFormatting>
  <conditionalFormatting sqref="B16 Q16:IV16">
    <cfRule type="expression" priority="152" dxfId="0" stopIfTrue="1">
      <formula>AND(B$8="Yes",OR(B$17&gt;3,B$17&lt;=0,B$17=""))</formula>
    </cfRule>
  </conditionalFormatting>
  <conditionalFormatting sqref="B21 Q21:IV21">
    <cfRule type="expression" priority="153" dxfId="0" stopIfTrue="1">
      <formula>OR(B$22&gt;B$17,AND(B$8="Yes",OR(B$22&gt;3,B$17&lt;&gt;B$22)))</formula>
    </cfRule>
  </conditionalFormatting>
  <conditionalFormatting sqref="B3">
    <cfRule type="expression" priority="102" dxfId="0" stopIfTrue="1">
      <formula>AND(B$2&lt;&gt;"",B$3="")</formula>
    </cfRule>
  </conditionalFormatting>
  <conditionalFormatting sqref="B4">
    <cfRule type="expression" priority="101" dxfId="0" stopIfTrue="1">
      <formula>AND(B$2&lt;&gt;"",B$4="")</formula>
    </cfRule>
  </conditionalFormatting>
  <conditionalFormatting sqref="B8">
    <cfRule type="expression" priority="83" dxfId="0" stopIfTrue="1">
      <formula>AND(B$2&lt;&gt;"",B$8="")</formula>
    </cfRule>
  </conditionalFormatting>
  <conditionalFormatting sqref="B11">
    <cfRule type="expression" priority="82" dxfId="0" stopIfTrue="1">
      <formula>AND(B$2&lt;&gt;"",B$11="")</formula>
    </cfRule>
  </conditionalFormatting>
  <conditionalFormatting sqref="B12">
    <cfRule type="expression" priority="81" dxfId="0" stopIfTrue="1">
      <formula>AND(B$2&lt;&gt;"",B$12="")</formula>
    </cfRule>
  </conditionalFormatting>
  <conditionalFormatting sqref="B14">
    <cfRule type="expression" priority="80" dxfId="0" stopIfTrue="1">
      <formula>AND(B$2&lt;&gt;"",B$14="")</formula>
    </cfRule>
  </conditionalFormatting>
  <conditionalFormatting sqref="B15">
    <cfRule type="expression" priority="79" dxfId="0" stopIfTrue="1">
      <formula>AND(B$2&lt;&gt;"",B$15="")</formula>
    </cfRule>
  </conditionalFormatting>
  <conditionalFormatting sqref="B17">
    <cfRule type="expression" priority="78" dxfId="0" stopIfTrue="1">
      <formula>AND(B$2&lt;&gt;"",B$17="")</formula>
    </cfRule>
  </conditionalFormatting>
  <conditionalFormatting sqref="B19">
    <cfRule type="expression" priority="77" dxfId="0" stopIfTrue="1">
      <formula>AND(B$2&lt;&gt;"",B$19="")</formula>
    </cfRule>
  </conditionalFormatting>
  <conditionalFormatting sqref="B20">
    <cfRule type="expression" priority="76" dxfId="0" stopIfTrue="1">
      <formula>AND(B$2&lt;&gt;"",B$20="")</formula>
    </cfRule>
  </conditionalFormatting>
  <conditionalFormatting sqref="B22">
    <cfRule type="expression" priority="75" dxfId="0" stopIfTrue="1">
      <formula>AND(B$2&lt;&gt;"",B$22="")</formula>
    </cfRule>
  </conditionalFormatting>
  <conditionalFormatting sqref="B23">
    <cfRule type="expression" priority="73" dxfId="0" stopIfTrue="1">
      <formula>AND(B$2&lt;&gt;"",B$23="")</formula>
    </cfRule>
  </conditionalFormatting>
  <conditionalFormatting sqref="B9">
    <cfRule type="expression" priority="52" dxfId="5" stopIfTrue="1">
      <formula>AND(B$2&lt;&gt;"",B$8="")</formula>
    </cfRule>
  </conditionalFormatting>
  <conditionalFormatting sqref="B6">
    <cfRule type="expression" priority="90" dxfId="0" stopIfTrue="1">
      <formula>AND(B$4="Yes",B$6="")</formula>
    </cfRule>
    <cfRule type="expression" priority="91" dxfId="1">
      <formula>AND(B$2&lt;&gt;"",OR(B$4="No",B$4=""))</formula>
    </cfRule>
  </conditionalFormatting>
  <conditionalFormatting sqref="B7">
    <cfRule type="expression" priority="49" dxfId="0" stopIfTrue="1">
      <formula>B$7&gt;B$6</formula>
    </cfRule>
    <cfRule type="expression" priority="50" dxfId="1" stopIfTrue="1">
      <formula>AND(B$2&lt;&gt;"",OR(B$4="No",B$4=""))</formula>
    </cfRule>
    <cfRule type="expression" priority="51" dxfId="0" stopIfTrue="1">
      <formula>AND(B$4="Yes",B$7="")</formula>
    </cfRule>
  </conditionalFormatting>
  <conditionalFormatting sqref="C5:P5">
    <cfRule type="expression" priority="17" dxfId="0" stopIfTrue="1">
      <formula>AND(C$4="Yes",C$5="")</formula>
    </cfRule>
    <cfRule type="expression" priority="20" dxfId="1">
      <formula>AND(C$2&lt;&gt;"",OR(C$4="",C$4="No"))</formula>
    </cfRule>
  </conditionalFormatting>
  <conditionalFormatting sqref="C13:P13">
    <cfRule type="expression" priority="21" dxfId="0" stopIfTrue="1">
      <formula>AND(C$8="Yes",C$14&lt;&gt;1)</formula>
    </cfRule>
  </conditionalFormatting>
  <conditionalFormatting sqref="C18:P18">
    <cfRule type="expression" priority="22" dxfId="0" stopIfTrue="1">
      <formula>AND(C$8="Yes",C$19&lt;2)</formula>
    </cfRule>
  </conditionalFormatting>
  <conditionalFormatting sqref="C16:P16">
    <cfRule type="expression" priority="23" dxfId="0" stopIfTrue="1">
      <formula>AND(C$8="Yes",OR(C$17&gt;3,C$17&lt;=0,C$17=""))</formula>
    </cfRule>
  </conditionalFormatting>
  <conditionalFormatting sqref="C21:P21">
    <cfRule type="expression" priority="24" dxfId="0" stopIfTrue="1">
      <formula>OR(C$22&gt;C$17,AND(C$8="Yes",OR(C$22&gt;3,C$17&lt;&gt;C$22)))</formula>
    </cfRule>
  </conditionalFormatting>
  <conditionalFormatting sqref="C3:P3">
    <cfRule type="expression" priority="19" dxfId="0" stopIfTrue="1">
      <formula>AND(C$2&lt;&gt;"",C$3="")</formula>
    </cfRule>
  </conditionalFormatting>
  <conditionalFormatting sqref="C4:P4">
    <cfRule type="expression" priority="18" dxfId="0" stopIfTrue="1">
      <formula>AND(C$2&lt;&gt;"",C$4="")</formula>
    </cfRule>
  </conditionalFormatting>
  <conditionalFormatting sqref="C8:P8">
    <cfRule type="expression" priority="14" dxfId="0" stopIfTrue="1">
      <formula>AND(C$2&lt;&gt;"",C$8="")</formula>
    </cfRule>
  </conditionalFormatting>
  <conditionalFormatting sqref="C11:P11">
    <cfRule type="expression" priority="13" dxfId="0" stopIfTrue="1">
      <formula>AND(C$2&lt;&gt;"",C$11="")</formula>
    </cfRule>
  </conditionalFormatting>
  <conditionalFormatting sqref="C12:P12">
    <cfRule type="expression" priority="12" dxfId="0" stopIfTrue="1">
      <formula>AND(C$2&lt;&gt;"",C$12="")</formula>
    </cfRule>
  </conditionalFormatting>
  <conditionalFormatting sqref="C14:P14">
    <cfRule type="expression" priority="11" dxfId="0" stopIfTrue="1">
      <formula>AND(C$2&lt;&gt;"",C$14="")</formula>
    </cfRule>
  </conditionalFormatting>
  <conditionalFormatting sqref="C15:P15">
    <cfRule type="expression" priority="10" dxfId="0" stopIfTrue="1">
      <formula>AND(C$2&lt;&gt;"",C$15="")</formula>
    </cfRule>
  </conditionalFormatting>
  <conditionalFormatting sqref="C17:P17">
    <cfRule type="expression" priority="9" dxfId="0" stopIfTrue="1">
      <formula>AND(C$2&lt;&gt;"",C$17="")</formula>
    </cfRule>
  </conditionalFormatting>
  <conditionalFormatting sqref="C19:P19">
    <cfRule type="expression" priority="8" dxfId="0" stopIfTrue="1">
      <formula>AND(C$2&lt;&gt;"",C$19="")</formula>
    </cfRule>
  </conditionalFormatting>
  <conditionalFormatting sqref="C20:P20">
    <cfRule type="expression" priority="7" dxfId="0" stopIfTrue="1">
      <formula>AND(C$2&lt;&gt;"",C$20="")</formula>
    </cfRule>
  </conditionalFormatting>
  <conditionalFormatting sqref="C22:P22">
    <cfRule type="expression" priority="6" dxfId="0" stopIfTrue="1">
      <formula>AND(C$2&lt;&gt;"",C$22="")</formula>
    </cfRule>
  </conditionalFormatting>
  <conditionalFormatting sqref="C23:P23">
    <cfRule type="expression" priority="5" dxfId="0" stopIfTrue="1">
      <formula>AND(C$2&lt;&gt;"",C$23="")</formula>
    </cfRule>
  </conditionalFormatting>
  <conditionalFormatting sqref="C9:P9">
    <cfRule type="expression" priority="4" dxfId="5" stopIfTrue="1">
      <formula>AND(C$2&lt;&gt;"",C$8="")</formula>
    </cfRule>
  </conditionalFormatting>
  <conditionalFormatting sqref="C6:P6">
    <cfRule type="expression" priority="15" dxfId="0" stopIfTrue="1">
      <formula>AND(C$4="Yes",C$6="")</formula>
    </cfRule>
    <cfRule type="expression" priority="16" dxfId="1">
      <formula>AND(C$2&lt;&gt;"",OR(C$4="No",C$4=""))</formula>
    </cfRule>
  </conditionalFormatting>
  <conditionalFormatting sqref="C7:P7">
    <cfRule type="expression" priority="1" dxfId="0" stopIfTrue="1">
      <formula>C$7&gt;C$6</formula>
    </cfRule>
    <cfRule type="expression" priority="2" dxfId="1" stopIfTrue="1">
      <formula>AND(C$2&lt;&gt;"",OR(C$4="No",C$4=""))</formula>
    </cfRule>
    <cfRule type="expression" priority="3" dxfId="0" stopIfTrue="1">
      <formula>AND(C$4="Yes",C$7="")</formula>
    </cfRule>
  </conditionalFormatting>
  <dataValidations count="4">
    <dataValidation type="decimal" allowBlank="1" showErrorMessage="1" errorTitle="Equal or Less than 100% Please" error="Equal or Less than 100% Please" sqref="B12:IV12">
      <formula1>0</formula1>
      <formula2>1</formula2>
    </dataValidation>
    <dataValidation type="decimal" allowBlank="1" showErrorMessage="1" errorTitle="Read Definition (Column A)" error="Read Definition (Column A)" sqref="B14:IV14 B19:IV19">
      <formula1>0.5</formula1>
      <formula2>20</formula2>
    </dataValidation>
    <dataValidation type="list" allowBlank="1" showInputMessage="1" showErrorMessage="1" prompt="Select from Drop Down Menu" sqref="B23:P23 B4:IV4 B8:IV8">
      <formula1>"Yes,No"</formula1>
    </dataValidation>
    <dataValidation type="list" allowBlank="1" showInputMessage="1" showErrorMessage="1" prompt="Select from Drop Down Menu" sqref="B3:P3">
      <formula1>"Hourly or 15 Minutes,Daily"</formula1>
    </dataValidation>
  </dataValidations>
  <hyperlinks>
    <hyperlink ref="A26" r:id="rId1" display="https://www.azdot.gov/business/engineering-and-construction/construction-and-materials/value-engineering"/>
    <hyperlink ref="A29" r:id="rId2" display="https://azdot.gov/planning/DataandAnalysis"/>
  </hyperlinks>
  <printOptions gridLines="1"/>
  <pageMargins left="0.75" right="0.75" top="1" bottom="1" header="0.5" footer="0.5"/>
  <pageSetup horizontalDpi="600" verticalDpi="600" orientation="landscape" r:id="rId3"/>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Green (MPD)</dc:creator>
  <cp:keywords/>
  <dc:description/>
  <cp:lastModifiedBy>Pedram Shafieian</cp:lastModifiedBy>
  <cp:lastPrinted>2020-01-31T20:13:24Z</cp:lastPrinted>
  <dcterms:created xsi:type="dcterms:W3CDTF">2018-03-15T16:15:56Z</dcterms:created>
  <dcterms:modified xsi:type="dcterms:W3CDTF">2021-12-03T03:06:29Z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